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IRECTION-CFVU\DIRECTION\Secrétariat POLE AVENIR\CFVU\2021\M3C 2021\M3C_intranet\UFR ST\Parcours Santé\"/>
    </mc:Choice>
  </mc:AlternateContent>
  <bookViews>
    <workbookView xWindow="0" yWindow="495" windowWidth="28800" windowHeight="16380"/>
  </bookViews>
  <sheets>
    <sheet name="LAS - HYP 1" sheetId="1" r:id="rId1"/>
    <sheet name="LAS -HYP 2 - situation dégradée" sheetId="2" r:id="rId2"/>
    <sheet name="PASS Mineure STAPS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2" i="2" l="1"/>
  <c r="Y62" i="2" s="1"/>
  <c r="T62" i="2"/>
  <c r="P62" i="2"/>
  <c r="X177" i="2"/>
  <c r="W177" i="2"/>
  <c r="Y177" i="2" s="1"/>
  <c r="T177" i="2"/>
  <c r="X176" i="2"/>
  <c r="W176" i="2"/>
  <c r="T176" i="2"/>
  <c r="X175" i="2"/>
  <c r="W175" i="2"/>
  <c r="Y175" i="2" s="1"/>
  <c r="T175" i="2"/>
  <c r="X174" i="2"/>
  <c r="W174" i="2"/>
  <c r="Y174" i="2" s="1"/>
  <c r="T174" i="2"/>
  <c r="X173" i="2"/>
  <c r="W173" i="2"/>
  <c r="T173" i="2"/>
  <c r="X172" i="2"/>
  <c r="W172" i="2"/>
  <c r="T172" i="2"/>
  <c r="X171" i="2"/>
  <c r="W171" i="2"/>
  <c r="T171" i="2"/>
  <c r="X170" i="2"/>
  <c r="W170" i="2"/>
  <c r="Y170" i="2" s="1"/>
  <c r="T170" i="2"/>
  <c r="X168" i="2"/>
  <c r="W168" i="2"/>
  <c r="T168" i="2"/>
  <c r="X167" i="2"/>
  <c r="W167" i="2"/>
  <c r="T167" i="2"/>
  <c r="X166" i="2"/>
  <c r="W166" i="2"/>
  <c r="T166" i="2"/>
  <c r="X165" i="2"/>
  <c r="W165" i="2"/>
  <c r="Y165" i="2" s="1"/>
  <c r="T165" i="2"/>
  <c r="X164" i="2"/>
  <c r="W164" i="2"/>
  <c r="T164" i="2"/>
  <c r="X163" i="2"/>
  <c r="W163" i="2"/>
  <c r="T163" i="2"/>
  <c r="X162" i="2"/>
  <c r="W162" i="2"/>
  <c r="T162" i="2"/>
  <c r="X161" i="2"/>
  <c r="W161" i="2"/>
  <c r="Y161" i="2" s="1"/>
  <c r="T161" i="2"/>
  <c r="X160" i="2"/>
  <c r="W160" i="2"/>
  <c r="Y160" i="2" s="1"/>
  <c r="T160" i="2"/>
  <c r="X159" i="2"/>
  <c r="W159" i="2"/>
  <c r="Y159" i="2" s="1"/>
  <c r="T159" i="2"/>
  <c r="W155" i="2"/>
  <c r="W154" i="2"/>
  <c r="X153" i="2"/>
  <c r="W153" i="2"/>
  <c r="X152" i="2"/>
  <c r="W152" i="2"/>
  <c r="T152" i="2"/>
  <c r="X151" i="2"/>
  <c r="W151" i="2"/>
  <c r="T151" i="2"/>
  <c r="X150" i="2"/>
  <c r="W150" i="2"/>
  <c r="T150" i="2"/>
  <c r="X149" i="2"/>
  <c r="W149" i="2"/>
  <c r="T149" i="2"/>
  <c r="X148" i="2"/>
  <c r="W148" i="2"/>
  <c r="T148" i="2"/>
  <c r="X147" i="2"/>
  <c r="Y147" i="2" s="1"/>
  <c r="W147" i="2"/>
  <c r="T147" i="2"/>
  <c r="X145" i="2"/>
  <c r="W145" i="2"/>
  <c r="T145" i="2"/>
  <c r="P145" i="2"/>
  <c r="X144" i="2"/>
  <c r="Y144" i="2" s="1"/>
  <c r="W144" i="2"/>
  <c r="T144" i="2"/>
  <c r="P144" i="2"/>
  <c r="X143" i="2"/>
  <c r="W143" i="2"/>
  <c r="T143" i="2"/>
  <c r="P143" i="2"/>
  <c r="X142" i="2"/>
  <c r="W142" i="2"/>
  <c r="T142" i="2"/>
  <c r="P142" i="2"/>
  <c r="X141" i="2"/>
  <c r="W141" i="2"/>
  <c r="T141" i="2"/>
  <c r="P141" i="2"/>
  <c r="X140" i="2"/>
  <c r="Y140" i="2" s="1"/>
  <c r="W140" i="2"/>
  <c r="T140" i="2"/>
  <c r="P140" i="2"/>
  <c r="X139" i="2"/>
  <c r="W139" i="2"/>
  <c r="T139" i="2"/>
  <c r="P139" i="2"/>
  <c r="X137" i="2"/>
  <c r="W137" i="2"/>
  <c r="T137" i="2"/>
  <c r="P137" i="2"/>
  <c r="X133" i="2"/>
  <c r="W133" i="2"/>
  <c r="T133" i="2"/>
  <c r="X132" i="2"/>
  <c r="W132" i="2"/>
  <c r="Y132" i="2" s="1"/>
  <c r="T132" i="2"/>
  <c r="X131" i="2"/>
  <c r="W131" i="2"/>
  <c r="T131" i="2"/>
  <c r="X130" i="2"/>
  <c r="W130" i="2"/>
  <c r="T130" i="2"/>
  <c r="X129" i="2"/>
  <c r="Y129" i="2" s="1"/>
  <c r="W129" i="2"/>
  <c r="T129" i="2"/>
  <c r="X128" i="2"/>
  <c r="W128" i="2"/>
  <c r="Y128" i="2" s="1"/>
  <c r="T128" i="2"/>
  <c r="X127" i="2"/>
  <c r="W127" i="2"/>
  <c r="T127" i="2"/>
  <c r="W125" i="2"/>
  <c r="X124" i="2"/>
  <c r="W124" i="2"/>
  <c r="T124" i="2"/>
  <c r="X123" i="2"/>
  <c r="W123" i="2"/>
  <c r="Y123" i="2" s="1"/>
  <c r="T123" i="2"/>
  <c r="X122" i="2"/>
  <c r="W122" i="2"/>
  <c r="T122" i="2"/>
  <c r="X121" i="2"/>
  <c r="W121" i="2"/>
  <c r="T121" i="2"/>
  <c r="X120" i="2"/>
  <c r="W120" i="2"/>
  <c r="T120" i="2"/>
  <c r="X119" i="2"/>
  <c r="W119" i="2"/>
  <c r="T119" i="2"/>
  <c r="X118" i="2"/>
  <c r="W118" i="2"/>
  <c r="T118" i="2"/>
  <c r="X115" i="2"/>
  <c r="W115" i="2"/>
  <c r="X114" i="2"/>
  <c r="W114" i="2"/>
  <c r="T114" i="2"/>
  <c r="X113" i="2"/>
  <c r="W113" i="2"/>
  <c r="Y113" i="2" s="1"/>
  <c r="T113" i="2"/>
  <c r="X112" i="2"/>
  <c r="W112" i="2"/>
  <c r="T112" i="2"/>
  <c r="X111" i="2"/>
  <c r="W111" i="2"/>
  <c r="T111" i="2"/>
  <c r="X108" i="2"/>
  <c r="W108" i="2"/>
  <c r="T108" i="2"/>
  <c r="X107" i="2"/>
  <c r="W107" i="2"/>
  <c r="T107" i="2"/>
  <c r="X104" i="2"/>
  <c r="W104" i="2"/>
  <c r="Y104" i="2" s="1"/>
  <c r="T104" i="2"/>
  <c r="P104" i="2"/>
  <c r="X103" i="2"/>
  <c r="W103" i="2"/>
  <c r="Y103" i="2" s="1"/>
  <c r="T103" i="2"/>
  <c r="P103" i="2"/>
  <c r="X102" i="2"/>
  <c r="W102" i="2"/>
  <c r="T102" i="2"/>
  <c r="P102" i="2"/>
  <c r="X101" i="2"/>
  <c r="W101" i="2"/>
  <c r="T101" i="2"/>
  <c r="P101" i="2"/>
  <c r="X100" i="2"/>
  <c r="W100" i="2"/>
  <c r="Y100" i="2" s="1"/>
  <c r="T100" i="2"/>
  <c r="P100" i="2"/>
  <c r="X99" i="2"/>
  <c r="W99" i="2"/>
  <c r="Y99" i="2" s="1"/>
  <c r="T99" i="2"/>
  <c r="P99" i="2"/>
  <c r="X98" i="2"/>
  <c r="W98" i="2"/>
  <c r="Y98" i="2" s="1"/>
  <c r="P98" i="2"/>
  <c r="X97" i="2"/>
  <c r="Y97" i="2" s="1"/>
  <c r="W97" i="2"/>
  <c r="T97" i="2"/>
  <c r="P97" i="2"/>
  <c r="W95" i="2"/>
  <c r="X94" i="2"/>
  <c r="W94" i="2"/>
  <c r="Y94" i="2" s="1"/>
  <c r="P94" i="2"/>
  <c r="X93" i="2"/>
  <c r="W93" i="2"/>
  <c r="P93" i="2"/>
  <c r="X92" i="2"/>
  <c r="W92" i="2"/>
  <c r="P92" i="2"/>
  <c r="X91" i="2"/>
  <c r="W91" i="2"/>
  <c r="P91" i="2"/>
  <c r="X90" i="2"/>
  <c r="W90" i="2"/>
  <c r="P90" i="2"/>
  <c r="X89" i="2"/>
  <c r="W89" i="2"/>
  <c r="Y89" i="2" s="1"/>
  <c r="T89" i="2"/>
  <c r="P89" i="2"/>
  <c r="X88" i="2"/>
  <c r="W88" i="2"/>
  <c r="T88" i="2"/>
  <c r="P88" i="2"/>
  <c r="X87" i="2"/>
  <c r="W87" i="2"/>
  <c r="Y87" i="2" s="1"/>
  <c r="T87" i="2"/>
  <c r="P87" i="2"/>
  <c r="X86" i="2"/>
  <c r="W86" i="2"/>
  <c r="T86" i="2"/>
  <c r="P86" i="2"/>
  <c r="X85" i="2"/>
  <c r="W85" i="2"/>
  <c r="T85" i="2"/>
  <c r="P85" i="2"/>
  <c r="X82" i="2"/>
  <c r="W82" i="2"/>
  <c r="T82" i="2"/>
  <c r="X81" i="2"/>
  <c r="W81" i="2"/>
  <c r="T81" i="2"/>
  <c r="X80" i="2"/>
  <c r="W80" i="2"/>
  <c r="Y80" i="2" s="1"/>
  <c r="T80" i="2"/>
  <c r="X79" i="2"/>
  <c r="W79" i="2"/>
  <c r="T79" i="2"/>
  <c r="X77" i="2"/>
  <c r="W77" i="2"/>
  <c r="T77" i="2"/>
  <c r="X76" i="2"/>
  <c r="W76" i="2"/>
  <c r="T76" i="2"/>
  <c r="X75" i="2"/>
  <c r="W75" i="2"/>
  <c r="T75" i="2"/>
  <c r="X72" i="2"/>
  <c r="W72" i="2"/>
  <c r="T72" i="2"/>
  <c r="P72" i="2"/>
  <c r="X71" i="2"/>
  <c r="W71" i="2"/>
  <c r="T71" i="2"/>
  <c r="P71" i="2"/>
  <c r="X70" i="2"/>
  <c r="W70" i="2"/>
  <c r="T70" i="2"/>
  <c r="P70" i="2"/>
  <c r="X68" i="2"/>
  <c r="W68" i="2"/>
  <c r="T68" i="2"/>
  <c r="P68" i="2"/>
  <c r="X67" i="2"/>
  <c r="W67" i="2"/>
  <c r="T67" i="2"/>
  <c r="P67" i="2"/>
  <c r="X66" i="2"/>
  <c r="W66" i="2"/>
  <c r="T66" i="2"/>
  <c r="P66" i="2"/>
  <c r="X65" i="2"/>
  <c r="W65" i="2"/>
  <c r="T65" i="2"/>
  <c r="P65" i="2"/>
  <c r="X64" i="2"/>
  <c r="W64" i="2"/>
  <c r="T64" i="2"/>
  <c r="P64" i="2"/>
  <c r="X61" i="2"/>
  <c r="Y61" i="2" s="1"/>
  <c r="W61" i="2"/>
  <c r="T61" i="2"/>
  <c r="P61" i="2"/>
  <c r="X60" i="2"/>
  <c r="W60" i="2"/>
  <c r="T60" i="2"/>
  <c r="P60" i="2"/>
  <c r="X59" i="2"/>
  <c r="W59" i="2"/>
  <c r="Y59" i="2" s="1"/>
  <c r="T59" i="2"/>
  <c r="P59" i="2"/>
  <c r="X58" i="2"/>
  <c r="W58" i="2"/>
  <c r="T58" i="2"/>
  <c r="P58" i="2"/>
  <c r="X57" i="2"/>
  <c r="W57" i="2"/>
  <c r="T57" i="2"/>
  <c r="P57" i="2"/>
  <c r="X56" i="2"/>
  <c r="W56" i="2"/>
  <c r="T56" i="2"/>
  <c r="P56" i="2"/>
  <c r="X53" i="2"/>
  <c r="W53" i="2"/>
  <c r="T53" i="2"/>
  <c r="X52" i="2"/>
  <c r="W52" i="2"/>
  <c r="T52" i="2"/>
  <c r="X51" i="2"/>
  <c r="W51" i="2"/>
  <c r="T51" i="2"/>
  <c r="X49" i="2"/>
  <c r="Y49" i="2" s="1"/>
  <c r="W49" i="2"/>
  <c r="T49" i="2"/>
  <c r="X48" i="2"/>
  <c r="W48" i="2"/>
  <c r="T48" i="2"/>
  <c r="X47" i="2"/>
  <c r="W47" i="2"/>
  <c r="T47" i="2"/>
  <c r="X44" i="2"/>
  <c r="W44" i="2"/>
  <c r="Y44" i="2" s="1"/>
  <c r="T44" i="2"/>
  <c r="P44" i="2"/>
  <c r="X43" i="2"/>
  <c r="W43" i="2"/>
  <c r="T43" i="2"/>
  <c r="P43" i="2"/>
  <c r="X42" i="2"/>
  <c r="W42" i="2"/>
  <c r="Y42" i="2" s="1"/>
  <c r="T42" i="2"/>
  <c r="P42" i="2"/>
  <c r="X41" i="2"/>
  <c r="W41" i="2"/>
  <c r="T41" i="2"/>
  <c r="P41" i="2"/>
  <c r="X39" i="2"/>
  <c r="W39" i="2"/>
  <c r="Y39" i="2" s="1"/>
  <c r="T39" i="2"/>
  <c r="P39" i="2"/>
  <c r="X38" i="2"/>
  <c r="W38" i="2"/>
  <c r="T38" i="2"/>
  <c r="P38" i="2"/>
  <c r="X37" i="2"/>
  <c r="W37" i="2"/>
  <c r="Y37" i="2" s="1"/>
  <c r="T37" i="2"/>
  <c r="P37" i="2"/>
  <c r="X36" i="2"/>
  <c r="W36" i="2"/>
  <c r="T36" i="2"/>
  <c r="P36" i="2"/>
  <c r="X34" i="2"/>
  <c r="W34" i="2"/>
  <c r="Y34" i="2" s="1"/>
  <c r="T34" i="2"/>
  <c r="P34" i="2"/>
  <c r="X33" i="2"/>
  <c r="W33" i="2"/>
  <c r="T33" i="2"/>
  <c r="P33" i="2"/>
  <c r="X32" i="2"/>
  <c r="W32" i="2"/>
  <c r="T32" i="2"/>
  <c r="P32" i="2"/>
  <c r="X31" i="2"/>
  <c r="W31" i="2"/>
  <c r="T31" i="2"/>
  <c r="P31" i="2"/>
  <c r="X30" i="2"/>
  <c r="W30" i="2"/>
  <c r="T30" i="2"/>
  <c r="P30" i="2"/>
  <c r="X29" i="2"/>
  <c r="W29" i="2"/>
  <c r="T29" i="2"/>
  <c r="P29" i="2"/>
  <c r="Y52" i="2" l="1"/>
  <c r="Y68" i="2"/>
  <c r="Y71" i="2"/>
  <c r="Y79" i="2"/>
  <c r="Y171" i="2"/>
  <c r="Y76" i="2"/>
  <c r="Y82" i="2"/>
  <c r="Y90" i="2"/>
  <c r="Y120" i="2"/>
  <c r="Y163" i="2"/>
  <c r="Y151" i="2"/>
  <c r="Y172" i="2"/>
  <c r="Y47" i="2"/>
  <c r="Y77" i="2"/>
  <c r="Y48" i="2"/>
  <c r="Y56" i="2"/>
  <c r="Y58" i="2"/>
  <c r="Y75" i="2"/>
  <c r="Y92" i="2"/>
  <c r="Y162" i="2"/>
  <c r="Y167" i="2"/>
  <c r="Y53" i="2"/>
  <c r="Y57" i="2"/>
  <c r="Y93" i="2"/>
  <c r="Y119" i="2"/>
  <c r="Y124" i="2"/>
  <c r="Y152" i="2"/>
  <c r="Y168" i="2"/>
  <c r="Y41" i="2"/>
  <c r="Y43" i="2"/>
  <c r="Y67" i="2"/>
  <c r="Y70" i="2"/>
  <c r="Y72" i="2"/>
  <c r="Y166" i="2"/>
  <c r="Y122" i="2"/>
  <c r="Y164" i="2"/>
  <c r="Y85" i="2"/>
  <c r="Y148" i="2"/>
  <c r="Y154" i="2" s="1"/>
  <c r="Y30" i="2"/>
  <c r="Y111" i="2"/>
  <c r="Y118" i="2"/>
  <c r="Y139" i="2"/>
  <c r="Y143" i="2"/>
  <c r="Y173" i="2"/>
  <c r="Y149" i="2"/>
  <c r="Y51" i="2"/>
  <c r="Y81" i="2"/>
  <c r="Y91" i="2"/>
  <c r="Y101" i="2"/>
  <c r="Y107" i="2"/>
  <c r="Y114" i="2"/>
  <c r="Y121" i="2"/>
  <c r="Y127" i="2"/>
  <c r="Y134" i="2" s="1"/>
  <c r="Y130" i="2"/>
  <c r="Y176" i="2"/>
  <c r="Y133" i="2"/>
  <c r="Y141" i="2"/>
  <c r="Y150" i="2"/>
  <c r="Y145" i="2"/>
  <c r="Y153" i="2"/>
  <c r="Y29" i="2"/>
  <c r="Y60" i="2"/>
  <c r="Y102" i="2"/>
  <c r="Y131" i="2"/>
  <c r="Y32" i="2"/>
  <c r="Y65" i="2"/>
  <c r="Y31" i="2"/>
  <c r="Y33" i="2"/>
  <c r="Y36" i="2"/>
  <c r="Y38" i="2"/>
  <c r="Y64" i="2"/>
  <c r="Y66" i="2"/>
  <c r="Y86" i="2"/>
  <c r="Y88" i="2"/>
  <c r="Y137" i="2"/>
  <c r="Y142" i="2"/>
  <c r="Y112" i="2"/>
  <c r="Y108" i="2"/>
  <c r="B54" i="2"/>
  <c r="Y125" i="2" l="1"/>
  <c r="Y115" i="2"/>
  <c r="X177" i="1"/>
  <c r="W177" i="1"/>
  <c r="T177" i="1"/>
  <c r="X176" i="1"/>
  <c r="W176" i="1"/>
  <c r="Y176" i="1" s="1"/>
  <c r="T176" i="1"/>
  <c r="X175" i="1"/>
  <c r="W175" i="1"/>
  <c r="Y175" i="1" s="1"/>
  <c r="T175" i="1"/>
  <c r="X174" i="1"/>
  <c r="W174" i="1"/>
  <c r="T174" i="1"/>
  <c r="X173" i="1"/>
  <c r="W173" i="1"/>
  <c r="T173" i="1"/>
  <c r="X172" i="1"/>
  <c r="W172" i="1"/>
  <c r="Y172" i="1" s="1"/>
  <c r="T172" i="1"/>
  <c r="X171" i="1"/>
  <c r="W171" i="1"/>
  <c r="Y171" i="1" s="1"/>
  <c r="T171" i="1"/>
  <c r="X170" i="1"/>
  <c r="W170" i="1"/>
  <c r="Y170" i="1" s="1"/>
  <c r="T170" i="1"/>
  <c r="X168" i="1"/>
  <c r="Y168" i="1" s="1"/>
  <c r="W168" i="1"/>
  <c r="T168" i="1"/>
  <c r="X167" i="1"/>
  <c r="W167" i="1"/>
  <c r="T167" i="1"/>
  <c r="X166" i="1"/>
  <c r="W166" i="1"/>
  <c r="Y166" i="1" s="1"/>
  <c r="T166" i="1"/>
  <c r="X165" i="1"/>
  <c r="W165" i="1"/>
  <c r="T165" i="1"/>
  <c r="X164" i="1"/>
  <c r="Y164" i="1" s="1"/>
  <c r="W164" i="1"/>
  <c r="T164" i="1"/>
  <c r="X163" i="1"/>
  <c r="W163" i="1"/>
  <c r="Y163" i="1" s="1"/>
  <c r="T163" i="1"/>
  <c r="X162" i="1"/>
  <c r="W162" i="1"/>
  <c r="Y162" i="1" s="1"/>
  <c r="T162" i="1"/>
  <c r="X161" i="1"/>
  <c r="W161" i="1"/>
  <c r="T161" i="1"/>
  <c r="X160" i="1"/>
  <c r="W160" i="1"/>
  <c r="T160" i="1"/>
  <c r="X159" i="1"/>
  <c r="W159" i="1"/>
  <c r="T159" i="1"/>
  <c r="W155" i="1"/>
  <c r="W154" i="1"/>
  <c r="X152" i="1"/>
  <c r="W152" i="1"/>
  <c r="T152" i="1"/>
  <c r="X151" i="1"/>
  <c r="Y151" i="1" s="1"/>
  <c r="W151" i="1"/>
  <c r="T151" i="1"/>
  <c r="X150" i="1"/>
  <c r="W150" i="1"/>
  <c r="T150" i="1"/>
  <c r="X149" i="1"/>
  <c r="Y149" i="1" s="1"/>
  <c r="W149" i="1"/>
  <c r="T149" i="1"/>
  <c r="X148" i="1"/>
  <c r="W148" i="1"/>
  <c r="T148" i="1"/>
  <c r="X147" i="1"/>
  <c r="W147" i="1"/>
  <c r="Y147" i="1" s="1"/>
  <c r="T147" i="1"/>
  <c r="X145" i="1"/>
  <c r="W145" i="1"/>
  <c r="T145" i="1"/>
  <c r="P145" i="1"/>
  <c r="X144" i="1"/>
  <c r="Y144" i="1" s="1"/>
  <c r="W144" i="1"/>
  <c r="T144" i="1"/>
  <c r="P144" i="1"/>
  <c r="X143" i="1"/>
  <c r="W143" i="1"/>
  <c r="T143" i="1"/>
  <c r="P143" i="1"/>
  <c r="X142" i="1"/>
  <c r="W142" i="1"/>
  <c r="T142" i="1"/>
  <c r="P142" i="1"/>
  <c r="X141" i="1"/>
  <c r="W141" i="1"/>
  <c r="T141" i="1"/>
  <c r="P141" i="1"/>
  <c r="X140" i="1"/>
  <c r="W140" i="1"/>
  <c r="T140" i="1"/>
  <c r="P140" i="1"/>
  <c r="X139" i="1"/>
  <c r="W139" i="1"/>
  <c r="T139" i="1"/>
  <c r="P139" i="1"/>
  <c r="X137" i="1"/>
  <c r="W137" i="1"/>
  <c r="T137" i="1"/>
  <c r="P137" i="1"/>
  <c r="X133" i="1"/>
  <c r="W133" i="1"/>
  <c r="Y133" i="1" s="1"/>
  <c r="T133" i="1"/>
  <c r="X132" i="1"/>
  <c r="W132" i="1"/>
  <c r="Y132" i="1" s="1"/>
  <c r="T132" i="1"/>
  <c r="Y131" i="1"/>
  <c r="X131" i="1"/>
  <c r="W131" i="1"/>
  <c r="T131" i="1"/>
  <c r="X130" i="1"/>
  <c r="W130" i="1"/>
  <c r="T130" i="1"/>
  <c r="X129" i="1"/>
  <c r="W129" i="1"/>
  <c r="T129" i="1"/>
  <c r="X128" i="1"/>
  <c r="W128" i="1"/>
  <c r="T128" i="1"/>
  <c r="X127" i="1"/>
  <c r="W127" i="1"/>
  <c r="Y127" i="1" s="1"/>
  <c r="T127" i="1"/>
  <c r="W125" i="1"/>
  <c r="X124" i="1"/>
  <c r="W124" i="1"/>
  <c r="T124" i="1"/>
  <c r="X123" i="1"/>
  <c r="W123" i="1"/>
  <c r="T123" i="1"/>
  <c r="X122" i="1"/>
  <c r="W122" i="1"/>
  <c r="T122" i="1"/>
  <c r="X121" i="1"/>
  <c r="W121" i="1"/>
  <c r="T121" i="1"/>
  <c r="X120" i="1"/>
  <c r="W120" i="1"/>
  <c r="Y120" i="1" s="1"/>
  <c r="T120" i="1"/>
  <c r="X119" i="1"/>
  <c r="W119" i="1"/>
  <c r="T119" i="1"/>
  <c r="X118" i="1"/>
  <c r="W118" i="1"/>
  <c r="T118" i="1"/>
  <c r="X115" i="1"/>
  <c r="W115" i="1"/>
  <c r="X114" i="1"/>
  <c r="W114" i="1"/>
  <c r="T114" i="1"/>
  <c r="X113" i="1"/>
  <c r="W113" i="1"/>
  <c r="T113" i="1"/>
  <c r="X112" i="1"/>
  <c r="W112" i="1"/>
  <c r="T112" i="1"/>
  <c r="X111" i="1"/>
  <c r="W111" i="1"/>
  <c r="T111" i="1"/>
  <c r="X108" i="1"/>
  <c r="W108" i="1"/>
  <c r="T108" i="1"/>
  <c r="X107" i="1"/>
  <c r="W107" i="1"/>
  <c r="T107" i="1"/>
  <c r="X104" i="1"/>
  <c r="W104" i="1"/>
  <c r="T104" i="1"/>
  <c r="P104" i="1"/>
  <c r="X103" i="1"/>
  <c r="W103" i="1"/>
  <c r="T103" i="1"/>
  <c r="P103" i="1"/>
  <c r="X102" i="1"/>
  <c r="W102" i="1"/>
  <c r="T102" i="1"/>
  <c r="P102" i="1"/>
  <c r="X101" i="1"/>
  <c r="W101" i="1"/>
  <c r="T101" i="1"/>
  <c r="P101" i="1"/>
  <c r="X100" i="1"/>
  <c r="W100" i="1"/>
  <c r="T100" i="1"/>
  <c r="P100" i="1"/>
  <c r="X99" i="1"/>
  <c r="W99" i="1"/>
  <c r="T99" i="1"/>
  <c r="P99" i="1"/>
  <c r="X98" i="1"/>
  <c r="W98" i="1"/>
  <c r="P98" i="1"/>
  <c r="X97" i="1"/>
  <c r="W97" i="1"/>
  <c r="T97" i="1"/>
  <c r="P97" i="1"/>
  <c r="W95" i="1"/>
  <c r="X94" i="1"/>
  <c r="W94" i="1"/>
  <c r="P94" i="1"/>
  <c r="X93" i="1"/>
  <c r="W93" i="1"/>
  <c r="P93" i="1"/>
  <c r="X92" i="1"/>
  <c r="W92" i="1"/>
  <c r="P92" i="1"/>
  <c r="X91" i="1"/>
  <c r="W91" i="1"/>
  <c r="P91" i="1"/>
  <c r="X90" i="1"/>
  <c r="W90" i="1"/>
  <c r="P90" i="1"/>
  <c r="X89" i="1"/>
  <c r="W89" i="1"/>
  <c r="T89" i="1"/>
  <c r="P89" i="1"/>
  <c r="X88" i="1"/>
  <c r="W88" i="1"/>
  <c r="T88" i="1"/>
  <c r="P88" i="1"/>
  <c r="X87" i="1"/>
  <c r="W87" i="1"/>
  <c r="T87" i="1"/>
  <c r="P87" i="1"/>
  <c r="X86" i="1"/>
  <c r="W86" i="1"/>
  <c r="T86" i="1"/>
  <c r="P86" i="1"/>
  <c r="X85" i="1"/>
  <c r="W85" i="1"/>
  <c r="Y85" i="1" s="1"/>
  <c r="T85" i="1"/>
  <c r="P85" i="1"/>
  <c r="X82" i="1"/>
  <c r="W82" i="1"/>
  <c r="T82" i="1"/>
  <c r="X81" i="1"/>
  <c r="W81" i="1"/>
  <c r="T81" i="1"/>
  <c r="X80" i="1"/>
  <c r="W80" i="1"/>
  <c r="T80" i="1"/>
  <c r="X79" i="1"/>
  <c r="W79" i="1"/>
  <c r="T79" i="1"/>
  <c r="X77" i="1"/>
  <c r="W77" i="1"/>
  <c r="Y77" i="1" s="1"/>
  <c r="T77" i="1"/>
  <c r="X76" i="1"/>
  <c r="W76" i="1"/>
  <c r="T76" i="1"/>
  <c r="X75" i="1"/>
  <c r="W75" i="1"/>
  <c r="T75" i="1"/>
  <c r="T73" i="1"/>
  <c r="P73" i="1"/>
  <c r="X72" i="1"/>
  <c r="W72" i="1"/>
  <c r="T72" i="1"/>
  <c r="P72" i="1"/>
  <c r="X71" i="1"/>
  <c r="W71" i="1"/>
  <c r="Y71" i="1" s="1"/>
  <c r="T71" i="1"/>
  <c r="P71" i="1"/>
  <c r="X70" i="1"/>
  <c r="W70" i="1"/>
  <c r="T70" i="1"/>
  <c r="P70" i="1"/>
  <c r="X68" i="1"/>
  <c r="W68" i="1"/>
  <c r="Y68" i="1" s="1"/>
  <c r="T68" i="1"/>
  <c r="P68" i="1"/>
  <c r="Y67" i="1"/>
  <c r="X67" i="1"/>
  <c r="W67" i="1"/>
  <c r="T67" i="1"/>
  <c r="P67" i="1"/>
  <c r="X66" i="1"/>
  <c r="W66" i="1"/>
  <c r="T66" i="1"/>
  <c r="P66" i="1"/>
  <c r="X65" i="1"/>
  <c r="W65" i="1"/>
  <c r="T65" i="1"/>
  <c r="P65" i="1"/>
  <c r="X64" i="1"/>
  <c r="Y64" i="1" s="1"/>
  <c r="W64" i="1"/>
  <c r="T64" i="1"/>
  <c r="P64" i="1"/>
  <c r="W62" i="1"/>
  <c r="Y62" i="1" s="1"/>
  <c r="T62" i="1"/>
  <c r="P62" i="1"/>
  <c r="X61" i="1"/>
  <c r="W61" i="1"/>
  <c r="T61" i="1"/>
  <c r="P61" i="1"/>
  <c r="X60" i="1"/>
  <c r="W60" i="1"/>
  <c r="T60" i="1"/>
  <c r="P60" i="1"/>
  <c r="X59" i="1"/>
  <c r="W59" i="1"/>
  <c r="T59" i="1"/>
  <c r="P59" i="1"/>
  <c r="X58" i="1"/>
  <c r="Y58" i="1" s="1"/>
  <c r="W58" i="1"/>
  <c r="T58" i="1"/>
  <c r="P58" i="1"/>
  <c r="X57" i="1"/>
  <c r="W57" i="1"/>
  <c r="T57" i="1"/>
  <c r="P57" i="1"/>
  <c r="X56" i="1"/>
  <c r="W56" i="1"/>
  <c r="T56" i="1"/>
  <c r="P56" i="1"/>
  <c r="X53" i="1"/>
  <c r="W53" i="1"/>
  <c r="T53" i="1"/>
  <c r="X52" i="1"/>
  <c r="Y52" i="1" s="1"/>
  <c r="W52" i="1"/>
  <c r="T52" i="1"/>
  <c r="X51" i="1"/>
  <c r="W51" i="1"/>
  <c r="T51" i="1"/>
  <c r="X49" i="1"/>
  <c r="Y49" i="1" s="1"/>
  <c r="W49" i="1"/>
  <c r="T49" i="1"/>
  <c r="X48" i="1"/>
  <c r="W48" i="1"/>
  <c r="Y48" i="1" s="1"/>
  <c r="T48" i="1"/>
  <c r="X47" i="1"/>
  <c r="W47" i="1"/>
  <c r="Y47" i="1" s="1"/>
  <c r="T47" i="1"/>
  <c r="T45" i="1"/>
  <c r="P45" i="1"/>
  <c r="X44" i="1"/>
  <c r="W44" i="1"/>
  <c r="Y44" i="1" s="1"/>
  <c r="T44" i="1"/>
  <c r="P44" i="1"/>
  <c r="X43" i="1"/>
  <c r="W43" i="1"/>
  <c r="T43" i="1"/>
  <c r="P43" i="1"/>
  <c r="X42" i="1"/>
  <c r="W42" i="1"/>
  <c r="Y42" i="1" s="1"/>
  <c r="T42" i="1"/>
  <c r="P42" i="1"/>
  <c r="X41" i="1"/>
  <c r="W41" i="1"/>
  <c r="T41" i="1"/>
  <c r="P41" i="1"/>
  <c r="X39" i="1"/>
  <c r="W39" i="1"/>
  <c r="T39" i="1"/>
  <c r="P39" i="1"/>
  <c r="X38" i="1"/>
  <c r="W38" i="1"/>
  <c r="T38" i="1"/>
  <c r="P38" i="1"/>
  <c r="X37" i="1"/>
  <c r="W37" i="1"/>
  <c r="Y37" i="1" s="1"/>
  <c r="T37" i="1"/>
  <c r="P37" i="1"/>
  <c r="X36" i="1"/>
  <c r="W36" i="1"/>
  <c r="T36" i="1"/>
  <c r="P36" i="1"/>
  <c r="X34" i="1"/>
  <c r="W34" i="1"/>
  <c r="T34" i="1"/>
  <c r="P34" i="1"/>
  <c r="X33" i="1"/>
  <c r="Y33" i="1" s="1"/>
  <c r="W33" i="1"/>
  <c r="T33" i="1"/>
  <c r="P33" i="1"/>
  <c r="X32" i="1"/>
  <c r="W32" i="1"/>
  <c r="T32" i="1"/>
  <c r="P32" i="1"/>
  <c r="X31" i="1"/>
  <c r="Y31" i="1" s="1"/>
  <c r="W31" i="1"/>
  <c r="T31" i="1"/>
  <c r="P31" i="1"/>
  <c r="X30" i="1"/>
  <c r="W30" i="1"/>
  <c r="T30" i="1"/>
  <c r="P30" i="1"/>
  <c r="X29" i="1"/>
  <c r="W29" i="1"/>
  <c r="T29" i="1"/>
  <c r="P29" i="1"/>
  <c r="X12" i="2"/>
  <c r="W12" i="2"/>
  <c r="Y12" i="2" s="1"/>
  <c r="T12" i="2"/>
  <c r="P12" i="2"/>
  <c r="X12" i="1"/>
  <c r="W12" i="1"/>
  <c r="Y12" i="1" s="1"/>
  <c r="T12" i="1"/>
  <c r="P12" i="1"/>
  <c r="Y60" i="1" l="1"/>
  <c r="Y70" i="1"/>
  <c r="Y80" i="1"/>
  <c r="Y118" i="1"/>
  <c r="Y159" i="1"/>
  <c r="Y167" i="1"/>
  <c r="Y98" i="1"/>
  <c r="Y66" i="1"/>
  <c r="Y152" i="1"/>
  <c r="Y160" i="1"/>
  <c r="Y41" i="1"/>
  <c r="Y43" i="1"/>
  <c r="Y53" i="1"/>
  <c r="Y82" i="1"/>
  <c r="Y173" i="1"/>
  <c r="Y51" i="1"/>
  <c r="Y75" i="1"/>
  <c r="Y81" i="1"/>
  <c r="Y114" i="1"/>
  <c r="Y121" i="1"/>
  <c r="Y124" i="1"/>
  <c r="Y128" i="1"/>
  <c r="Y148" i="1"/>
  <c r="Y154" i="1" s="1"/>
  <c r="Y165" i="1"/>
  <c r="Y34" i="1"/>
  <c r="Y56" i="1"/>
  <c r="Y65" i="1"/>
  <c r="Y79" i="1"/>
  <c r="Y86" i="1"/>
  <c r="Y97" i="1"/>
  <c r="Y99" i="1"/>
  <c r="Y101" i="1"/>
  <c r="Y122" i="1"/>
  <c r="Y139" i="1"/>
  <c r="Y145" i="1"/>
  <c r="Y161" i="1"/>
  <c r="Y129" i="1"/>
  <c r="Y29" i="1"/>
  <c r="Y174" i="1"/>
  <c r="Y36" i="1"/>
  <c r="Y137" i="1"/>
  <c r="Y140" i="1"/>
  <c r="Y59" i="1"/>
  <c r="Y61" i="1"/>
  <c r="Y87" i="1"/>
  <c r="Y112" i="1"/>
  <c r="Y100" i="1"/>
  <c r="Y103" i="1"/>
  <c r="Y108" i="1"/>
  <c r="Y32" i="1"/>
  <c r="Y57" i="1"/>
  <c r="Y76" i="1"/>
  <c r="Y90" i="1"/>
  <c r="Y111" i="1"/>
  <c r="Y123" i="1"/>
  <c r="Y88" i="1"/>
  <c r="Y93" i="1"/>
  <c r="Y107" i="1"/>
  <c r="Y119" i="1"/>
  <c r="Y130" i="1"/>
  <c r="Y142" i="1"/>
  <c r="Y134" i="1"/>
  <c r="Y91" i="1"/>
  <c r="Y94" i="1"/>
  <c r="Y38" i="1"/>
  <c r="Y102" i="1"/>
  <c r="Y113" i="1"/>
  <c r="Y150" i="1"/>
  <c r="Y72" i="1"/>
  <c r="Y89" i="1"/>
  <c r="Y92" i="1"/>
  <c r="Y104" i="1"/>
  <c r="Y141" i="1"/>
  <c r="Y143" i="1"/>
  <c r="Y177" i="1"/>
  <c r="Y30" i="1"/>
  <c r="Y39" i="1"/>
  <c r="Y125" i="1"/>
  <c r="X17" i="3"/>
  <c r="W17" i="3"/>
  <c r="X16" i="3"/>
  <c r="W16" i="3"/>
  <c r="X15" i="3"/>
  <c r="W15" i="3"/>
  <c r="X14" i="3"/>
  <c r="W14" i="3"/>
  <c r="X13" i="3"/>
  <c r="W13" i="3"/>
  <c r="X10" i="3"/>
  <c r="W10" i="3"/>
  <c r="X9" i="3"/>
  <c r="W9" i="3"/>
  <c r="X8" i="3"/>
  <c r="W8" i="3"/>
  <c r="X27" i="2"/>
  <c r="W27" i="2"/>
  <c r="T27" i="2"/>
  <c r="P27" i="2"/>
  <c r="X26" i="2"/>
  <c r="W26" i="2"/>
  <c r="T26" i="2"/>
  <c r="P26" i="2"/>
  <c r="X25" i="2"/>
  <c r="W25" i="2"/>
  <c r="T25" i="2"/>
  <c r="P25" i="2"/>
  <c r="X24" i="2"/>
  <c r="W24" i="2"/>
  <c r="T24" i="2"/>
  <c r="P24" i="2"/>
  <c r="X23" i="2"/>
  <c r="W23" i="2"/>
  <c r="Y23" i="2" s="1"/>
  <c r="P23" i="2"/>
  <c r="X22" i="2"/>
  <c r="W22" i="2"/>
  <c r="P22" i="2"/>
  <c r="X21" i="2"/>
  <c r="W21" i="2"/>
  <c r="P21" i="2"/>
  <c r="X20" i="2"/>
  <c r="W20" i="2"/>
  <c r="T20" i="2"/>
  <c r="P20" i="2"/>
  <c r="X19" i="2"/>
  <c r="W19" i="2"/>
  <c r="T19" i="2"/>
  <c r="P19" i="2"/>
  <c r="X18" i="2"/>
  <c r="W18" i="2"/>
  <c r="P18" i="2"/>
  <c r="X17" i="2"/>
  <c r="W17" i="2"/>
  <c r="T17" i="2"/>
  <c r="P17" i="2"/>
  <c r="X16" i="2"/>
  <c r="W16" i="2"/>
  <c r="T16" i="2"/>
  <c r="P16" i="2"/>
  <c r="X13" i="2"/>
  <c r="W13" i="2"/>
  <c r="T13" i="2"/>
  <c r="P13" i="2"/>
  <c r="X11" i="2"/>
  <c r="W11" i="2"/>
  <c r="Y11" i="2" s="1"/>
  <c r="T11" i="2"/>
  <c r="P11" i="2"/>
  <c r="X10" i="2"/>
  <c r="W10" i="2"/>
  <c r="T10" i="2"/>
  <c r="X9" i="2"/>
  <c r="W9" i="2"/>
  <c r="Y9" i="2" s="1"/>
  <c r="T9" i="2"/>
  <c r="P9" i="2"/>
  <c r="X8" i="2"/>
  <c r="W8" i="2"/>
  <c r="T8" i="2"/>
  <c r="P8" i="2"/>
  <c r="Y25" i="2" l="1"/>
  <c r="Y115" i="1"/>
  <c r="Y22" i="2"/>
  <c r="Y27" i="2"/>
  <c r="Y10" i="2"/>
  <c r="Y13" i="2"/>
  <c r="Y24" i="2"/>
  <c r="Y14" i="3"/>
  <c r="Y8" i="3"/>
  <c r="Y9" i="3"/>
  <c r="Y17" i="3"/>
  <c r="Y15" i="3"/>
  <c r="Y16" i="3"/>
  <c r="Y13" i="3"/>
  <c r="Y10" i="3"/>
  <c r="Y26" i="2"/>
  <c r="Y17" i="2"/>
  <c r="Y21" i="2"/>
  <c r="Y8" i="2"/>
  <c r="Y18" i="2"/>
  <c r="Y20" i="2"/>
  <c r="Y16" i="2"/>
  <c r="Y19" i="2"/>
  <c r="X27" i="1" l="1"/>
  <c r="W27" i="1"/>
  <c r="T27" i="1"/>
  <c r="P27" i="1"/>
  <c r="X26" i="1"/>
  <c r="W26" i="1"/>
  <c r="T26" i="1"/>
  <c r="P26" i="1"/>
  <c r="X25" i="1"/>
  <c r="W25" i="1"/>
  <c r="T25" i="1"/>
  <c r="P25" i="1"/>
  <c r="X24" i="1"/>
  <c r="W24" i="1"/>
  <c r="T24" i="1"/>
  <c r="P24" i="1"/>
  <c r="X23" i="1"/>
  <c r="W23" i="1"/>
  <c r="P23" i="1"/>
  <c r="X22" i="1"/>
  <c r="W22" i="1"/>
  <c r="P22" i="1"/>
  <c r="X21" i="1"/>
  <c r="W21" i="1"/>
  <c r="P21" i="1"/>
  <c r="X20" i="1"/>
  <c r="W20" i="1"/>
  <c r="T20" i="1"/>
  <c r="P20" i="1"/>
  <c r="X19" i="1"/>
  <c r="W19" i="1"/>
  <c r="T19" i="1"/>
  <c r="P19" i="1"/>
  <c r="X18" i="1"/>
  <c r="W18" i="1"/>
  <c r="P18" i="1"/>
  <c r="X17" i="1"/>
  <c r="W17" i="1"/>
  <c r="T17" i="1"/>
  <c r="P17" i="1"/>
  <c r="X16" i="1"/>
  <c r="W16" i="1"/>
  <c r="T16" i="1"/>
  <c r="P16" i="1"/>
  <c r="X13" i="1"/>
  <c r="W13" i="1"/>
  <c r="Y13" i="1" s="1"/>
  <c r="T13" i="1"/>
  <c r="P13" i="1"/>
  <c r="X11" i="1"/>
  <c r="W11" i="1"/>
  <c r="Y11" i="1" s="1"/>
  <c r="T11" i="1"/>
  <c r="P11" i="1"/>
  <c r="X10" i="1"/>
  <c r="W10" i="1"/>
  <c r="T10" i="1"/>
  <c r="X9" i="1"/>
  <c r="W9" i="1"/>
  <c r="T9" i="1"/>
  <c r="P9" i="1"/>
  <c r="X8" i="1"/>
  <c r="W8" i="1"/>
  <c r="T8" i="1"/>
  <c r="P8" i="1"/>
  <c r="Y21" i="1" l="1"/>
  <c r="Y24" i="1"/>
  <c r="Y23" i="1"/>
  <c r="Y27" i="1"/>
  <c r="Y18" i="1"/>
  <c r="Y26" i="1"/>
  <c r="Y16" i="1"/>
  <c r="Y9" i="1"/>
  <c r="Y17" i="1"/>
  <c r="Y20" i="1"/>
  <c r="Y8" i="1"/>
  <c r="Y22" i="1"/>
  <c r="Y25" i="1"/>
  <c r="Y10" i="1"/>
  <c r="Y19" i="1"/>
</calcChain>
</file>

<file path=xl/comments1.xml><?xml version="1.0" encoding="utf-8"?>
<comments xmlns="http://schemas.openxmlformats.org/spreadsheetml/2006/main">
  <authors>
    <author/>
    <author>tc={3DDD8405-2CD4-1F44-8919-53E35D1DD649}</author>
    <author>tc={904BB90B-F3C3-9441-AFD2-60210972E06E}</author>
  </authors>
  <commentList>
    <comment ref="B35" authorId="0" shapeId="0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ID#AAAAJY5iIsI
</t>
        </r>
        <r>
          <rPr>
            <sz val="11"/>
            <color rgb="FF000000"/>
            <rFont val="Arial"/>
            <family val="2"/>
          </rPr>
          <t xml:space="preserve">Emmanuelle PATOUT    (2020-04-08 14:12:53)
</t>
        </r>
        <r>
          <rPr>
            <sz val="11"/>
            <color rgb="FF000000"/>
            <rFont val="Arial"/>
            <family val="2"/>
          </rPr>
          <t>Parcours EM modifié le 8/04</t>
        </r>
      </text>
    </comment>
    <comment ref="V70" authorId="1" shapeId="0">
      <text>
        <r>
          <rPr>
            <sz val="12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+2HTD retirées de 512</t>
        </r>
      </text>
    </comment>
    <comment ref="V112" authorId="2" shapeId="0">
      <text>
        <r>
          <rPr>
            <sz val="12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- 2 HTD ajoutées à 408 ES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5" authorId="0" shapeId="0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ID#AAAAJY5iIsI
</t>
        </r>
        <r>
          <rPr>
            <sz val="11"/>
            <color rgb="FF000000"/>
            <rFont val="Arial"/>
            <family val="2"/>
          </rPr>
          <t xml:space="preserve">Emmanuelle PATOUT    (2020-04-08 14:12:53)
</t>
        </r>
        <r>
          <rPr>
            <sz val="11"/>
            <color rgb="FF000000"/>
            <rFont val="Arial"/>
            <family val="2"/>
          </rPr>
          <t>Parcours EM modifié le 8/04</t>
        </r>
      </text>
    </comment>
  </commentList>
</comments>
</file>

<file path=xl/sharedStrings.xml><?xml version="1.0" encoding="utf-8"?>
<sst xmlns="http://schemas.openxmlformats.org/spreadsheetml/2006/main" count="4808" uniqueCount="518">
  <si>
    <t>Gestionnaires : L1 : Margaux VENIENT                                                                                        L2-L3 : Clémence MARTINEAU</t>
  </si>
  <si>
    <t xml:space="preserve"> </t>
  </si>
  <si>
    <t>N°UE</t>
  </si>
  <si>
    <t>Intitulé de l'enseignement</t>
  </si>
  <si>
    <t>Code Apogée</t>
  </si>
  <si>
    <t>Validé Enseignant</t>
  </si>
  <si>
    <t>Nom de l'enseignant responsable</t>
  </si>
  <si>
    <t>Prénom de l'enseignant responsable</t>
  </si>
  <si>
    <t>CNU</t>
  </si>
  <si>
    <t>Si UE mutualisée à d'autres mentions ou années de formation, indiquer lesquelles</t>
  </si>
  <si>
    <t>Porteur 
(o/n)</t>
  </si>
  <si>
    <t>Si UE Choix
Précisez le nombre d'enseignement 
ou nombre d'ECTS 
à choisir</t>
  </si>
  <si>
    <t>COEF</t>
  </si>
  <si>
    <t>ECTS</t>
  </si>
  <si>
    <t>Section 
CNU
Enseignement</t>
  </si>
  <si>
    <t xml:space="preserve">Effectifs attendus parcours </t>
  </si>
  <si>
    <t>Session 1</t>
  </si>
  <si>
    <t>Session de rattrapage</t>
  </si>
  <si>
    <t>Gr CM</t>
  </si>
  <si>
    <t>Gr TD</t>
  </si>
  <si>
    <t>Effectifs global cours</t>
  </si>
  <si>
    <t>%</t>
  </si>
  <si>
    <t>CM</t>
  </si>
  <si>
    <t>TD</t>
  </si>
  <si>
    <t>CTD</t>
  </si>
  <si>
    <t>TP</t>
  </si>
  <si>
    <t>RNE</t>
  </si>
  <si>
    <t>RSE</t>
  </si>
  <si>
    <t>quotité (en %)</t>
  </si>
  <si>
    <t>modalité</t>
  </si>
  <si>
    <t>nature</t>
  </si>
  <si>
    <t>durée</t>
  </si>
  <si>
    <t>quotité (%)</t>
  </si>
  <si>
    <t>Semestre 1</t>
  </si>
  <si>
    <t>TLA1SEME</t>
  </si>
  <si>
    <t>Histoire, sociologie et anthropologie de la motricité</t>
  </si>
  <si>
    <t>TLA1HISO</t>
  </si>
  <si>
    <t>X</t>
  </si>
  <si>
    <t>Morales</t>
  </si>
  <si>
    <t>Valérie</t>
  </si>
  <si>
    <t>nombre de groupe</t>
  </si>
  <si>
    <t>heure CM</t>
  </si>
  <si>
    <t>heure TD</t>
  </si>
  <si>
    <t>total</t>
  </si>
  <si>
    <t>EC1: Sociologie et anthropologie : Motricité et stratification sociale</t>
  </si>
  <si>
    <t>TLA1HSE1</t>
  </si>
  <si>
    <t>CT</t>
  </si>
  <si>
    <t>QCM</t>
  </si>
  <si>
    <t>30 min</t>
  </si>
  <si>
    <t>30min</t>
  </si>
  <si>
    <t>EC2: Histoire : Motricité et stratification sociale</t>
  </si>
  <si>
    <t>TLA1HSE2</t>
  </si>
  <si>
    <t>Saad</t>
  </si>
  <si>
    <t>Elie</t>
  </si>
  <si>
    <t>CC</t>
  </si>
  <si>
    <t>écrit</t>
  </si>
  <si>
    <t>1h</t>
  </si>
  <si>
    <t>Psychologie et motricité</t>
  </si>
  <si>
    <t>TLA1PSYC</t>
  </si>
  <si>
    <t>Grison</t>
  </si>
  <si>
    <t>Benoit</t>
  </si>
  <si>
    <t>50% CC 50% CT</t>
  </si>
  <si>
    <t>mixte</t>
  </si>
  <si>
    <t>Anatomie, physiologie et biomécanique appliquées à la motricité</t>
  </si>
  <si>
    <t>Philippe</t>
  </si>
  <si>
    <t xml:space="preserve">EC1: Physiologie appliquée à la motricité </t>
  </si>
  <si>
    <t>EC2: Anatomie et biomécanique appliquées à la motricité</t>
  </si>
  <si>
    <t>Connaissances et pratiques d'intervention dans une APSA de spécialité</t>
  </si>
  <si>
    <t>TLA1APSA</t>
  </si>
  <si>
    <t>Pouplot</t>
  </si>
  <si>
    <t>Nicolas</t>
  </si>
  <si>
    <t>50% Théorie (30%CC 70%CT) 50% Pratique</t>
  </si>
  <si>
    <t>pratique et écrit</t>
  </si>
  <si>
    <t>2h/1h30</t>
  </si>
  <si>
    <t>Connaissances et pratiques d'intervention dans une APSA de polyvalence</t>
  </si>
  <si>
    <t>TLA1CPOL</t>
  </si>
  <si>
    <t xml:space="preserve">Garrigues </t>
  </si>
  <si>
    <t>Hervé</t>
  </si>
  <si>
    <t>2h/1h</t>
  </si>
  <si>
    <t>Anglais appliquée à la motricité</t>
  </si>
  <si>
    <t>Genty</t>
  </si>
  <si>
    <t>Corinne</t>
  </si>
  <si>
    <t>écrit et oral</t>
  </si>
  <si>
    <t>1h30</t>
  </si>
  <si>
    <t>45 min</t>
  </si>
  <si>
    <t>Semestre 2</t>
  </si>
  <si>
    <t>TLA2SEME</t>
  </si>
  <si>
    <t>TLA2HSAM</t>
  </si>
  <si>
    <t>Laillier</t>
  </si>
  <si>
    <t>Joel</t>
  </si>
  <si>
    <t>EC1: Sociologie et anthropologie : Motricité, Sport et Pouvoir</t>
  </si>
  <si>
    <t>TLA2HSE1</t>
  </si>
  <si>
    <t>EC2: Histoire : Motricité, Sport et Pouvoir</t>
  </si>
  <si>
    <t>TLA2HSE2</t>
  </si>
  <si>
    <t>TLA2PSYM</t>
  </si>
  <si>
    <t xml:space="preserve">Jacques </t>
  </si>
  <si>
    <t>Riff</t>
  </si>
  <si>
    <t>EC 1 Introduction à la psychologie Niveau 2</t>
  </si>
  <si>
    <t>TLA2PSY1</t>
  </si>
  <si>
    <t>Dossier</t>
  </si>
  <si>
    <t>EC 2 Introduction au neuro sciences Niveau 2</t>
  </si>
  <si>
    <t>TLA2PSY2</t>
  </si>
  <si>
    <t>TLA2PHYA</t>
  </si>
  <si>
    <t>Rieth</t>
  </si>
  <si>
    <t>Nathalie</t>
  </si>
  <si>
    <t>TLA2PHY</t>
  </si>
  <si>
    <t>TLA2ANAB</t>
  </si>
  <si>
    <t>Germain</t>
  </si>
  <si>
    <t>TLA2CSPE</t>
  </si>
  <si>
    <t>TLA2ANGL</t>
  </si>
  <si>
    <t>Mise en oeuvre de l’interdisciplinarité au service de l’analyse de la motricité</t>
  </si>
  <si>
    <t>TLA2MISO</t>
  </si>
  <si>
    <t>Lalo</t>
  </si>
  <si>
    <t>Elodie</t>
  </si>
  <si>
    <t>oral</t>
  </si>
  <si>
    <t>2x15'</t>
  </si>
  <si>
    <t>TLA2CPOL</t>
  </si>
  <si>
    <t>Université d'Orléans 
LAS STAPS - Mineure Santé</t>
  </si>
  <si>
    <t>x</t>
  </si>
  <si>
    <t>30%CC 70%CT</t>
  </si>
  <si>
    <t>Garrigues </t>
  </si>
  <si>
    <t>écrit et dossier</t>
  </si>
  <si>
    <t>30'</t>
  </si>
  <si>
    <t>20'</t>
  </si>
  <si>
    <t>Jacques </t>
  </si>
  <si>
    <t>Aymeric</t>
  </si>
  <si>
    <t>Université d'Orléans 
Module PASS  - Mineure STAPS</t>
  </si>
  <si>
    <t>Analyse des pratiques sportives et artistiques</t>
  </si>
  <si>
    <t>Decouvert des parcours STAPS et compétences transversales</t>
  </si>
  <si>
    <t>Physiologie et biomécanique appliquées à la motricité</t>
  </si>
  <si>
    <t>TD/TP pluridisciplinaires</t>
  </si>
  <si>
    <t xml:space="preserve">Marcadet </t>
  </si>
  <si>
    <t>ECRIT</t>
  </si>
  <si>
    <t>Schiano-Lomoriello</t>
  </si>
  <si>
    <t>Sandrine</t>
  </si>
  <si>
    <t>Candy</t>
  </si>
  <si>
    <t>Laure</t>
  </si>
  <si>
    <t>Rosselin</t>
  </si>
  <si>
    <t>Céline</t>
  </si>
  <si>
    <t>Katia</t>
  </si>
  <si>
    <t>Collomp</t>
  </si>
  <si>
    <t>TLA1ANGL</t>
  </si>
  <si>
    <t>2ème année</t>
  </si>
  <si>
    <t>Semestre 3</t>
  </si>
  <si>
    <t>Corps, motricité et performance</t>
  </si>
  <si>
    <t>TLA3CMPF</t>
  </si>
  <si>
    <t>Butelli</t>
  </si>
  <si>
    <t>Olivier</t>
  </si>
  <si>
    <t>74</t>
  </si>
  <si>
    <t>Croissance, développement et socialisation motrice</t>
  </si>
  <si>
    <t>TLA3CDSM</t>
  </si>
  <si>
    <t>2x30'/2h</t>
  </si>
  <si>
    <t>2h</t>
  </si>
  <si>
    <t>BLOC APSA</t>
  </si>
  <si>
    <t>TLA3CAPS</t>
  </si>
  <si>
    <t>TLA3CPOY</t>
  </si>
  <si>
    <t>TLA3CANG</t>
  </si>
  <si>
    <t>45min</t>
  </si>
  <si>
    <t>Outils méthodologiques</t>
  </si>
  <si>
    <t>TLA3CMET</t>
  </si>
  <si>
    <t>dossier et oral (si dossier validé)</t>
  </si>
  <si>
    <t>15'</t>
  </si>
  <si>
    <t>dossier</t>
  </si>
  <si>
    <t>EDUCATION ET MOTRICITE</t>
  </si>
  <si>
    <t>TLA3ESEM</t>
  </si>
  <si>
    <t>BLOC 2</t>
  </si>
  <si>
    <t>Polyvalences de Parcours</t>
  </si>
  <si>
    <t>TLA3EPOL</t>
  </si>
  <si>
    <t>BLOC 1</t>
  </si>
  <si>
    <t>Sciences de l’intervention</t>
  </si>
  <si>
    <t>TLA3ESCI</t>
  </si>
  <si>
    <t>Bissonnier</t>
  </si>
  <si>
    <t>Dan</t>
  </si>
  <si>
    <t>Epistémologie des pratiques physiques</t>
  </si>
  <si>
    <t>TLA3EEPI</t>
  </si>
  <si>
    <t>Lebosse</t>
  </si>
  <si>
    <t>Clémence</t>
  </si>
  <si>
    <t>Didactique</t>
  </si>
  <si>
    <t>TLA3EDID</t>
  </si>
  <si>
    <t>ENTRAINEMENT SPORTIF</t>
  </si>
  <si>
    <t>TLA3TSEM</t>
  </si>
  <si>
    <t>Bloc ES</t>
  </si>
  <si>
    <t>TLA3TPOL</t>
  </si>
  <si>
    <t>Queval</t>
  </si>
  <si>
    <t>Connaissance du milieu de la performance</t>
  </si>
  <si>
    <t>TLA3TCON</t>
  </si>
  <si>
    <t>Elizondo</t>
  </si>
  <si>
    <t>Jean-Paul</t>
  </si>
  <si>
    <t>Pratique de l'intervention niv 1</t>
  </si>
  <si>
    <t>TLA3TINT</t>
  </si>
  <si>
    <t>Déterminants physiologiques et psychologiques de la performance</t>
  </si>
  <si>
    <t>TLA3TPHY</t>
  </si>
  <si>
    <t>Prieur</t>
  </si>
  <si>
    <t>Fabrice</t>
  </si>
  <si>
    <t xml:space="preserve">Ecrit </t>
  </si>
  <si>
    <t>Ecrit</t>
  </si>
  <si>
    <t>Stage d'intervention 30 heures</t>
  </si>
  <si>
    <t xml:space="preserve">MANAGEMENT </t>
  </si>
  <si>
    <t>TLA3MSEM</t>
  </si>
  <si>
    <t>Bloc MGT</t>
  </si>
  <si>
    <t>Fondamentaux du management du sport</t>
  </si>
  <si>
    <t>TLA3MFMG</t>
  </si>
  <si>
    <t>Schoeny</t>
  </si>
  <si>
    <t>Alain</t>
  </si>
  <si>
    <t>Droit appliqué au sport</t>
  </si>
  <si>
    <t>TLA3MDRO</t>
  </si>
  <si>
    <t>Lefevres</t>
  </si>
  <si>
    <t>Laurence</t>
  </si>
  <si>
    <t>Politiques sportives territoriales</t>
  </si>
  <si>
    <t>TLA3MPST</t>
  </si>
  <si>
    <t>Chaboche</t>
  </si>
  <si>
    <t>José</t>
  </si>
  <si>
    <t>APA-S</t>
  </si>
  <si>
    <t xml:space="preserve">TLA3ASEM </t>
  </si>
  <si>
    <t>Bloc APAS</t>
  </si>
  <si>
    <t>Pratique des APA et Handicap moteur et sensoriel (Polyvalence de parcours)</t>
  </si>
  <si>
    <t>TLA3APRA</t>
  </si>
  <si>
    <t>Rebot</t>
  </si>
  <si>
    <t>Nancy</t>
  </si>
  <si>
    <t>Handicap moteur et sensoriel</t>
  </si>
  <si>
    <t>TLA3AHMS</t>
  </si>
  <si>
    <t>Cesaro</t>
  </si>
  <si>
    <t>Annabelle</t>
  </si>
  <si>
    <t xml:space="preserve">Le handicap du concept au terrain </t>
  </si>
  <si>
    <t>TLA3AHCT</t>
  </si>
  <si>
    <t>Vidéo</t>
  </si>
  <si>
    <t>10 min</t>
  </si>
  <si>
    <t>Semestre 4</t>
  </si>
  <si>
    <t>Santé et motricité</t>
  </si>
  <si>
    <t>TLA4CSAM</t>
  </si>
  <si>
    <t>40% CC, 60% CT</t>
  </si>
  <si>
    <t>écrit - Dossier et oral</t>
  </si>
  <si>
    <t>2h15</t>
  </si>
  <si>
    <t>Interactions, motricité et apprentissages</t>
  </si>
  <si>
    <t>TLA4CIMA</t>
  </si>
  <si>
    <t>Schiano lomoriello</t>
  </si>
  <si>
    <t xml:space="preserve"> 50% CC 50% CT</t>
  </si>
  <si>
    <t>TLA4CAPS</t>
  </si>
  <si>
    <t>TLA4CPOY</t>
  </si>
  <si>
    <t>TLA4CANG</t>
  </si>
  <si>
    <t>Projet d’Insertion Post Licence</t>
  </si>
  <si>
    <t>TLA4CPOS</t>
  </si>
  <si>
    <t xml:space="preserve">dossier </t>
  </si>
  <si>
    <t xml:space="preserve">Unité d'enseignement d'ouverture </t>
  </si>
  <si>
    <t>TLA4CUEO</t>
  </si>
  <si>
    <t xml:space="preserve">dossier et oral </t>
  </si>
  <si>
    <t>TLA4ESEM</t>
  </si>
  <si>
    <t>TLA4EPOL</t>
  </si>
  <si>
    <t>BLOC 3</t>
  </si>
  <si>
    <t>Stage d’observation</t>
  </si>
  <si>
    <t>TLA4ESTG</t>
  </si>
  <si>
    <t>Diversité des publics N1</t>
  </si>
  <si>
    <t>TLA4EPUB</t>
  </si>
  <si>
    <t xml:space="preserve">Glomeron </t>
  </si>
  <si>
    <t>Fréderic</t>
  </si>
  <si>
    <t>TLA4EEPI</t>
  </si>
  <si>
    <t>Lebossé</t>
  </si>
  <si>
    <t>22-74</t>
  </si>
  <si>
    <t>TLA4EDID</t>
  </si>
  <si>
    <t>Patout</t>
  </si>
  <si>
    <t>Emmanuelle</t>
  </si>
  <si>
    <t xml:space="preserve">écrit </t>
  </si>
  <si>
    <t>TLA4TSEM</t>
  </si>
  <si>
    <t>APSA de parcours : Méthodes de développement de la force et de prévention 1</t>
  </si>
  <si>
    <t>TLA4TPOL</t>
  </si>
  <si>
    <t>Parkoo</t>
  </si>
  <si>
    <t>Samy</t>
  </si>
  <si>
    <t>50% CC, 50% CT</t>
  </si>
  <si>
    <t>Processus et plannification de l'entraînement sportif</t>
  </si>
  <si>
    <t>TLA4TGES</t>
  </si>
  <si>
    <t>Portier</t>
  </si>
  <si>
    <t>Hugues</t>
  </si>
  <si>
    <t>Quitus+dossier+pratique</t>
  </si>
  <si>
    <t>Quitus+Ecrit</t>
  </si>
  <si>
    <t>Dossier et écrit</t>
  </si>
  <si>
    <t xml:space="preserve">Pratiques d'intervention spécifiques à l'activité sportive </t>
  </si>
  <si>
    <t>TLA4TPRA</t>
  </si>
  <si>
    <t>Stage d'observation 30h et d'intervention 30h</t>
  </si>
  <si>
    <t>TLA4MSEM</t>
  </si>
  <si>
    <t>Outils de gestion du sport privé</t>
  </si>
  <si>
    <t>TLA4MOUT</t>
  </si>
  <si>
    <t>Management de l'évenement sportif</t>
  </si>
  <si>
    <t>TLA4MMES</t>
  </si>
  <si>
    <t>Socio-économie du sport</t>
  </si>
  <si>
    <t>TLA4MSOC</t>
  </si>
  <si>
    <t>Marcadet</t>
  </si>
  <si>
    <t>TLA4ASEM</t>
  </si>
  <si>
    <t>Renforcement musculaire et santé (Polyvalence de parcours)</t>
  </si>
  <si>
    <t>TLA4APOL</t>
  </si>
  <si>
    <t>50 % CC 50 % CT</t>
  </si>
  <si>
    <t>Didactique et pédagogie en APA</t>
  </si>
  <si>
    <t>TLA4ADID</t>
  </si>
  <si>
    <t>Du handicap à la situation de handicap</t>
  </si>
  <si>
    <t>TLA4AHSH</t>
  </si>
  <si>
    <t>Découverte du métier d’enseignant en APA + Stage d’observation</t>
  </si>
  <si>
    <t>TLA4STG</t>
  </si>
  <si>
    <t>3ème année</t>
  </si>
  <si>
    <t>Semestre 5</t>
  </si>
  <si>
    <t>De la recherche en STAPS</t>
  </si>
  <si>
    <t>TLA5CREC</t>
  </si>
  <si>
    <t>TLA5CAPH</t>
  </si>
  <si>
    <t xml:space="preserve">50% Théorie (30%CC 70%CT) 50% Pratique </t>
  </si>
  <si>
    <t>TLA5CPOY</t>
  </si>
  <si>
    <t>Conduites à risque dans les pratiques sportives et les activités motrices</t>
  </si>
  <si>
    <t>TLA5CNUD</t>
  </si>
  <si>
    <t>Schiano Lomoriello</t>
  </si>
  <si>
    <t xml:space="preserve"> 1 UE AU CHOIX </t>
  </si>
  <si>
    <t>TLA5CCHO</t>
  </si>
  <si>
    <t>UE1: Santé par le sport et l’activité physique adaptée</t>
  </si>
  <si>
    <t>TLA5CSAN</t>
  </si>
  <si>
    <t>UE3: Ergonomie et réathlétisation</t>
  </si>
  <si>
    <t>TLA5CERR</t>
  </si>
  <si>
    <t>EC1: Ergonomie de la motricité</t>
  </si>
  <si>
    <t>TLA5CERM</t>
  </si>
  <si>
    <t xml:space="preserve">Riff </t>
  </si>
  <si>
    <t>Jacques</t>
  </si>
  <si>
    <t>EC2: Réathlétisation et appareil locomoteur</t>
  </si>
  <si>
    <t>TLA5CREA</t>
  </si>
  <si>
    <t>UE4: Fondamentaux du management des équipements et espace sportifs</t>
  </si>
  <si>
    <t>TLA5CMGE</t>
  </si>
  <si>
    <t>Croissance et développement</t>
  </si>
  <si>
    <t>TLA5ESEM</t>
  </si>
  <si>
    <t>TLA5EPOL</t>
  </si>
  <si>
    <t>Garrigues</t>
  </si>
  <si>
    <t>Posture et milieu professionnel</t>
  </si>
  <si>
    <t>TLA5EPOS</t>
  </si>
  <si>
    <t>EC1: Sciences de l'éducation, déontologie, ethique</t>
  </si>
  <si>
    <t>TLA5EPO3</t>
  </si>
  <si>
    <t xml:space="preserve">Chavrier </t>
  </si>
  <si>
    <t>Didier</t>
  </si>
  <si>
    <t>EC2: Diagnostique et études de cas en contexte</t>
  </si>
  <si>
    <t>TLA5EPO2</t>
  </si>
  <si>
    <t>TLA5EEPP</t>
  </si>
  <si>
    <t>Anglais de parcours</t>
  </si>
  <si>
    <t>TLA5EAGL</t>
  </si>
  <si>
    <t>Analyse de pratique professionnelle</t>
  </si>
  <si>
    <t>TLA5EAPP</t>
  </si>
  <si>
    <t>Paret</t>
  </si>
  <si>
    <t>Karine</t>
  </si>
  <si>
    <t>74-70</t>
  </si>
  <si>
    <t>TLA5EDID</t>
  </si>
  <si>
    <t>L'apprentissage</t>
  </si>
  <si>
    <t>TLA5EAPR</t>
  </si>
  <si>
    <t>Navarre</t>
  </si>
  <si>
    <t>Romain</t>
  </si>
  <si>
    <t>ecrit</t>
  </si>
  <si>
    <t>TLA5TSEM</t>
  </si>
  <si>
    <t>Méthodes et applications en Préparation mentale1</t>
  </si>
  <si>
    <t>TLA5TPRE</t>
  </si>
  <si>
    <t>100% CT</t>
  </si>
  <si>
    <t>Théorie appliquée et Pratique d'intervention</t>
  </si>
  <si>
    <t>TLA5TINT</t>
  </si>
  <si>
    <t>Jean Paul</t>
  </si>
  <si>
    <t>EC1: Recherche de stage</t>
  </si>
  <si>
    <t>EC2: Théorie appliquée Niveau 1</t>
  </si>
  <si>
    <t>Prévention et intégrité du sportif dans son environnement 1</t>
  </si>
  <si>
    <t>TLA5TENV</t>
  </si>
  <si>
    <t>Dossier et oral</t>
  </si>
  <si>
    <t>Analyse de la performance</t>
  </si>
  <si>
    <t>TLA5TAPE</t>
  </si>
  <si>
    <t>dossier et oral</t>
  </si>
  <si>
    <t>Oral</t>
  </si>
  <si>
    <t>10min</t>
  </si>
  <si>
    <t>TLA5TAGL</t>
  </si>
  <si>
    <t xml:space="preserve"> Morlat</t>
  </si>
  <si>
    <t>Marc</t>
  </si>
  <si>
    <t>Préparation physique</t>
  </si>
  <si>
    <t>TLA5TPHY</t>
  </si>
  <si>
    <t xml:space="preserve"> 50 % CC 50 % CT</t>
  </si>
  <si>
    <t>dossier et ecrit</t>
  </si>
  <si>
    <t xml:space="preserve">Methodologie de la recherche en entrainement </t>
  </si>
  <si>
    <t xml:space="preserve"> oral et dossier</t>
  </si>
  <si>
    <t>20 min</t>
  </si>
  <si>
    <t>TLA5MSEM</t>
  </si>
  <si>
    <t>Management des ressources humaines</t>
  </si>
  <si>
    <t>TLA5MGRH</t>
  </si>
  <si>
    <t>Gestion du service des sports</t>
  </si>
  <si>
    <t>TLA5MGSP</t>
  </si>
  <si>
    <t>écrit - oral - dossier</t>
  </si>
  <si>
    <t>Fondamentaux du marketing</t>
  </si>
  <si>
    <t>TLA5MFMG</t>
  </si>
  <si>
    <t>Fondamentaux de la communication</t>
  </si>
  <si>
    <t>TLA5MFCO</t>
  </si>
  <si>
    <t>Anglais du management</t>
  </si>
  <si>
    <t>TLA5MANG</t>
  </si>
  <si>
    <t>Analyse financière du sport privé</t>
  </si>
  <si>
    <t>TLA5MAFI</t>
  </si>
  <si>
    <t>dossier et écrit</t>
  </si>
  <si>
    <t>APS managériale</t>
  </si>
  <si>
    <t>TLA5MAPS</t>
  </si>
  <si>
    <t>Conduite de Projet: Recherche de stage</t>
  </si>
  <si>
    <t>TLA5ASEM</t>
  </si>
  <si>
    <t>Anglais appliquée à l'APA</t>
  </si>
  <si>
    <t>TLA5AANG</t>
  </si>
  <si>
    <t>Techniques de l'intervention en APA</t>
  </si>
  <si>
    <t>TLA5AINT</t>
  </si>
  <si>
    <t>écrit et pratique</t>
  </si>
  <si>
    <t>Handicap mental</t>
  </si>
  <si>
    <t>TLA5AHAM</t>
  </si>
  <si>
    <t>Pratique APA et handicap mental</t>
  </si>
  <si>
    <t>TLA5AAPA</t>
  </si>
  <si>
    <t xml:space="preserve">Lalo </t>
  </si>
  <si>
    <t>pratique et dossier</t>
  </si>
  <si>
    <t>Politique de santé publique</t>
  </si>
  <si>
    <t>TLA5APSP</t>
  </si>
  <si>
    <t>Complémentarité enseignant en APA et métiers paramédicaux</t>
  </si>
  <si>
    <t>TLA5ACPL</t>
  </si>
  <si>
    <t>Asselin</t>
  </si>
  <si>
    <t>Marine</t>
  </si>
  <si>
    <t>Conduite d'un projet d'intervention en APA</t>
  </si>
  <si>
    <t>TLA5ACPR</t>
  </si>
  <si>
    <t>Semestre 6</t>
  </si>
  <si>
    <t>TLA6ESEM</t>
  </si>
  <si>
    <t>EC1: Polyvalences de Parcours</t>
  </si>
  <si>
    <t>TLA6EPOL</t>
  </si>
  <si>
    <t>EC2: Sauvetage aquatique (supplément au diplôme)</t>
  </si>
  <si>
    <t xml:space="preserve">Doncieux </t>
  </si>
  <si>
    <t>Anne</t>
  </si>
  <si>
    <t>TLA6EPOS</t>
  </si>
  <si>
    <t>TLA6TEPI</t>
  </si>
  <si>
    <t>TLA6EANG</t>
  </si>
  <si>
    <t>TLA6EDID</t>
  </si>
  <si>
    <t xml:space="preserve">Auffret </t>
  </si>
  <si>
    <t>Aurélie</t>
  </si>
  <si>
    <t>Diversité des publics N2</t>
  </si>
  <si>
    <t>TLA6EDIV</t>
  </si>
  <si>
    <t>70-74</t>
  </si>
  <si>
    <t>Projet et collaboration</t>
  </si>
  <si>
    <t>TLA6EPRO</t>
  </si>
  <si>
    <t xml:space="preserve">oral </t>
  </si>
  <si>
    <r>
      <t>dossier</t>
    </r>
    <r>
      <rPr>
        <b/>
        <strike/>
        <sz val="11"/>
        <color theme="1"/>
        <rFont val="Arial"/>
        <family val="2"/>
      </rPr>
      <t xml:space="preserve"> </t>
    </r>
  </si>
  <si>
    <t>BLOC 4</t>
  </si>
  <si>
    <t>Stage en milieu professionnel (4 semaines)</t>
  </si>
  <si>
    <t>TLA6ESTA</t>
  </si>
  <si>
    <t>TLA6TSEM</t>
  </si>
  <si>
    <t>TLA6TANG</t>
  </si>
  <si>
    <t>Morlat</t>
  </si>
  <si>
    <t xml:space="preserve">Prévention et intégrité physique du sportif dans son environnement niveau 2 </t>
  </si>
  <si>
    <t>TLA6TPRE</t>
  </si>
  <si>
    <t>Sport-santé dans la société</t>
  </si>
  <si>
    <t>TLA6TSTE</t>
  </si>
  <si>
    <t>Méthodes et applications en préparation mentale 2</t>
  </si>
  <si>
    <t>TLA6TMAP</t>
  </si>
  <si>
    <t>Villemain</t>
  </si>
  <si>
    <t>Aude</t>
  </si>
  <si>
    <t xml:space="preserve">50% CC - 50% CT </t>
  </si>
  <si>
    <t>1h/20'</t>
  </si>
  <si>
    <t>Métier et expertise de l'entraîneur</t>
  </si>
  <si>
    <t>TLA6MMEE</t>
  </si>
  <si>
    <t>Intervention psychologique auprès de l'athlète</t>
  </si>
  <si>
    <t>TLA6TPSY</t>
  </si>
  <si>
    <t xml:space="preserve">2h </t>
  </si>
  <si>
    <t xml:space="preserve"> 2h</t>
  </si>
  <si>
    <t>Théorie appliquée et pratique d'intervention</t>
  </si>
  <si>
    <t xml:space="preserve">dossiers et oral </t>
  </si>
  <si>
    <t>45'</t>
  </si>
  <si>
    <t>EC1 : analyse spécialité, support de la carte professionnelle</t>
  </si>
  <si>
    <t>EC2 : stage + rapport de synthèse</t>
  </si>
  <si>
    <t>EC3 : Portfolio</t>
  </si>
  <si>
    <t>Stage d'observation 50h et d'intervention 30h</t>
  </si>
  <si>
    <t>TLA6MSEM</t>
  </si>
  <si>
    <t>Marketing stratégique et opérationnel du sport</t>
  </si>
  <si>
    <t>TLA6MMAR</t>
  </si>
  <si>
    <t>Chesneau</t>
  </si>
  <si>
    <t xml:space="preserve">dossier et écrit </t>
  </si>
  <si>
    <t>Etude de marché et logiciel d'enquête</t>
  </si>
  <si>
    <t>TLA6MLOG</t>
  </si>
  <si>
    <t>Communication par le sport</t>
  </si>
  <si>
    <t>TLA6MCOM</t>
  </si>
  <si>
    <t>Management des structures sportives publiques, fédérales et associatives</t>
  </si>
  <si>
    <t>TLA6MMGT</t>
  </si>
  <si>
    <t xml:space="preserve">QCM </t>
  </si>
  <si>
    <t>Anglais appliqué au management</t>
  </si>
  <si>
    <t>TLA6MANG</t>
  </si>
  <si>
    <t>Stratégie de l'entreprise sportive et informatique de gestion</t>
  </si>
  <si>
    <t>TLA6MSTR</t>
  </si>
  <si>
    <t>EC 1 Outils d'aide à la décision</t>
  </si>
  <si>
    <t>TLA6MST1</t>
  </si>
  <si>
    <t>EC2 Simulation d'entreprise</t>
  </si>
  <si>
    <t>TLA6MST2</t>
  </si>
  <si>
    <t>Fondamentaux du management des équipements et espace sportifs</t>
  </si>
  <si>
    <t>TLA6MFDM</t>
  </si>
  <si>
    <t>Stage de 2 mois et memoire</t>
  </si>
  <si>
    <t>TLA6MSTA</t>
  </si>
  <si>
    <t>TLA6ASEM</t>
  </si>
  <si>
    <t>Anglais appliqué à l'APA</t>
  </si>
  <si>
    <t>TLA6AANG</t>
  </si>
  <si>
    <t>Pathologies métaboliques et cardio-respiratoires</t>
  </si>
  <si>
    <t>TLA6APAT</t>
  </si>
  <si>
    <t>Vieillissement et troubles associés</t>
  </si>
  <si>
    <t>TLA6AVIE</t>
  </si>
  <si>
    <t>Application pratique APA, pathologies et vieillissement</t>
  </si>
  <si>
    <t>TLA6APRA</t>
  </si>
  <si>
    <t>Cadre institutionnel et législatif du travail en APA</t>
  </si>
  <si>
    <t>TLA6ACAD</t>
  </si>
  <si>
    <t xml:space="preserve"> Projet de recherche en APA et santé</t>
  </si>
  <si>
    <t>TLA6APRO</t>
  </si>
  <si>
    <t>Pratique APA et handicap</t>
  </si>
  <si>
    <t>TLA6AAPA</t>
  </si>
  <si>
    <t>50% CC pratique, 50% CT dossier</t>
  </si>
  <si>
    <t>Intervention en APA et stage</t>
  </si>
  <si>
    <t>TLA6ASTA</t>
  </si>
  <si>
    <t>dossier  et oral</t>
  </si>
  <si>
    <t>La totalité des enseignements et des ECTS santé seront en excédentaire de la maquette STAPS</t>
  </si>
  <si>
    <t>40min</t>
  </si>
  <si>
    <t>écrit- dossier et oral</t>
  </si>
  <si>
    <t>écrit dossier et oral</t>
  </si>
  <si>
    <t>Quitus+dossier</t>
  </si>
  <si>
    <t>40 min</t>
  </si>
  <si>
    <t>15min</t>
  </si>
  <si>
    <t>20min</t>
  </si>
  <si>
    <t xml:space="preserve">  </t>
  </si>
  <si>
    <t>dossier (CC) et écrit (CT)</t>
  </si>
  <si>
    <t>écrit et oral + dossier</t>
  </si>
  <si>
    <t>diaporama narré</t>
  </si>
  <si>
    <t>Stage en milieu professionnel (4 Semaines)</t>
  </si>
  <si>
    <t>Cf Catalogue UEO</t>
  </si>
  <si>
    <t>écrit et oral + Dossier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</si>
</sst>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2"/>
      <color theme="1"/>
      <name val="Calibri"/>
      <family val="2"/>
      <scheme val="minor"/>
    </font>
    <font>
      <i/>
      <sz val="34"/>
      <color rgb="FF0070C0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rgb="FF000000"/>
      <name val="Verdana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  <font>
      <b/>
      <sz val="20"/>
      <color theme="0"/>
      <name val="Calibri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Verdana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  <font>
      <sz val="11"/>
      <color theme="1"/>
      <name val="Verdana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b/>
      <sz val="10"/>
      <color rgb="FF000000"/>
      <name val="Arial"/>
      <family val="2"/>
    </font>
    <font>
      <b/>
      <strike/>
      <sz val="11"/>
      <color theme="1"/>
      <name val="Arial"/>
      <family val="2"/>
    </font>
    <font>
      <b/>
      <sz val="11"/>
      <color rgb="FF008000"/>
      <name val="Arial"/>
      <family val="2"/>
    </font>
    <font>
      <strike/>
      <sz val="11"/>
      <color theme="1"/>
      <name val="Arial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2060"/>
      <name val="Helvetica"/>
      <family val="2"/>
    </font>
    <font>
      <b/>
      <sz val="11"/>
      <name val="Calibri"/>
      <family val="2"/>
    </font>
    <font>
      <b/>
      <sz val="12"/>
      <name val="Arial"/>
      <family val="2"/>
    </font>
    <font>
      <sz val="11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rgb="FF9999FF"/>
        <bgColor rgb="FF9999FF"/>
      </patternFill>
    </fill>
    <fill>
      <patternFill patternType="solid">
        <fgColor rgb="FFE7E6E6"/>
        <bgColor rgb="FFE7E6E6"/>
      </patternFill>
    </fill>
    <fill>
      <patternFill patternType="solid">
        <fgColor rgb="FFDADADA"/>
        <bgColor rgb="FFDADADA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rgb="FFD9E2F3"/>
      </patternFill>
    </fill>
    <fill>
      <patternFill patternType="solid">
        <fgColor theme="9" tint="0.59999389629810485"/>
        <bgColor rgb="FFC5E0B3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8496B0"/>
        <bgColor rgb="FF8496B0"/>
      </patternFill>
    </fill>
    <fill>
      <patternFill patternType="solid">
        <fgColor rgb="FF0070C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DADADA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rgb="FF8496B0"/>
      </patternFill>
    </fill>
    <fill>
      <patternFill patternType="solid">
        <fgColor theme="0"/>
        <bgColor rgb="FFFFFF00"/>
      </patternFill>
    </fill>
    <fill>
      <patternFill patternType="solid">
        <fgColor rgb="FF0070C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5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FF"/>
        <bgColor rgb="FFF4B083"/>
      </patternFill>
    </fill>
    <fill>
      <patternFill patternType="solid">
        <fgColor rgb="FFFF66FF"/>
        <bgColor indexed="64"/>
      </patternFill>
    </fill>
    <fill>
      <patternFill patternType="solid">
        <fgColor rgb="FFFFD966"/>
        <bgColor rgb="FFFFD966"/>
      </patternFill>
    </fill>
    <fill>
      <patternFill patternType="solid">
        <fgColor rgb="FFFFC000"/>
        <bgColor rgb="FFFFC000"/>
      </patternFill>
    </fill>
    <fill>
      <patternFill patternType="solid">
        <fgColor rgb="FFB6D7A8"/>
        <bgColor rgb="FFB6D7A8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rgb="FFD9E2F3"/>
      </patternFill>
    </fill>
    <fill>
      <patternFill patternType="solid">
        <fgColor rgb="FFB4A7D6"/>
        <bgColor rgb="FFB4A7D6"/>
      </patternFill>
    </fill>
    <fill>
      <patternFill patternType="solid">
        <fgColor rgb="FFA8D08D"/>
        <bgColor rgb="FFA8D08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14999847407452621"/>
        <bgColor rgb="FFEDE9FD"/>
      </patternFill>
    </fill>
    <fill>
      <patternFill patternType="solid">
        <fgColor theme="8" tint="0.79998168889431442"/>
        <bgColor rgb="FFEDE9FD"/>
      </patternFill>
    </fill>
    <fill>
      <patternFill patternType="solid">
        <fgColor theme="0"/>
        <bgColor rgb="FF9999FF"/>
      </patternFill>
    </fill>
    <fill>
      <patternFill patternType="solid">
        <fgColor rgb="FFFFD3B5"/>
        <bgColor indexed="64"/>
      </patternFill>
    </fill>
    <fill>
      <patternFill patternType="solid">
        <fgColor rgb="FFFFFF00"/>
        <bgColor rgb="FFE7E6E6"/>
      </patternFill>
    </fill>
    <fill>
      <patternFill patternType="solid">
        <fgColor theme="0"/>
        <bgColor rgb="FF000000"/>
      </patternFill>
    </fill>
    <fill>
      <patternFill patternType="solid">
        <fgColor rgb="FFEA9999"/>
        <bgColor rgb="FFEA999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DADADA"/>
      </patternFill>
    </fill>
    <fill>
      <patternFill patternType="solid">
        <fgColor theme="4" tint="0.79998168889431442"/>
        <bgColor rgb="FFC5E0B3"/>
      </patternFill>
    </fill>
    <fill>
      <patternFill patternType="solid">
        <fgColor theme="4" tint="0.79998168889431442"/>
        <bgColor rgb="FFFEF2CB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FFFF00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top" wrapText="1"/>
    </xf>
    <xf numFmtId="0" fontId="9" fillId="0" borderId="0" xfId="0" applyFont="1"/>
    <xf numFmtId="1" fontId="4" fillId="2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1" fontId="4" fillId="3" borderId="17" xfId="0" applyNumberFormat="1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21" fillId="10" borderId="26" xfId="0" applyFont="1" applyFill="1" applyBorder="1" applyAlignment="1">
      <alignment vertical="center" textRotation="90" wrapText="1"/>
    </xf>
    <xf numFmtId="0" fontId="16" fillId="6" borderId="27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3" fillId="11" borderId="23" xfId="0" applyFont="1" applyFill="1" applyBorder="1" applyAlignment="1">
      <alignment horizontal="center" vertical="center" wrapText="1"/>
    </xf>
    <xf numFmtId="0" fontId="24" fillId="12" borderId="23" xfId="0" applyFont="1" applyFill="1" applyBorder="1" applyAlignment="1">
      <alignment horizontal="center" vertical="center" wrapText="1"/>
    </xf>
    <xf numFmtId="0" fontId="24" fillId="7" borderId="23" xfId="0" applyFont="1" applyFill="1" applyBorder="1" applyAlignment="1">
      <alignment horizontal="center" vertical="center" wrapText="1"/>
    </xf>
    <xf numFmtId="0" fontId="24" fillId="13" borderId="23" xfId="0" applyFont="1" applyFill="1" applyBorder="1" applyAlignment="1">
      <alignment horizontal="center" vertical="center" wrapText="1"/>
    </xf>
    <xf numFmtId="0" fontId="24" fillId="14" borderId="23" xfId="0" applyFont="1" applyFill="1" applyBorder="1" applyAlignment="1">
      <alignment horizontal="center" vertical="center" wrapText="1"/>
    </xf>
    <xf numFmtId="0" fontId="24" fillId="15" borderId="23" xfId="0" applyFont="1" applyFill="1" applyBorder="1" applyAlignment="1">
      <alignment horizontal="center" vertical="center" wrapText="1"/>
    </xf>
    <xf numFmtId="0" fontId="24" fillId="9" borderId="23" xfId="0" applyFont="1" applyFill="1" applyBorder="1" applyAlignment="1">
      <alignment horizontal="center" vertical="center" wrapText="1"/>
    </xf>
    <xf numFmtId="0" fontId="24" fillId="16" borderId="23" xfId="0" applyFont="1" applyFill="1" applyBorder="1" applyAlignment="1">
      <alignment horizontal="center" vertical="center" wrapText="1"/>
    </xf>
    <xf numFmtId="0" fontId="24" fillId="16" borderId="29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vertical="top" wrapText="1"/>
    </xf>
    <xf numFmtId="0" fontId="20" fillId="6" borderId="0" xfId="0" applyFont="1" applyFill="1" applyAlignment="1">
      <alignment vertical="top" wrapText="1"/>
    </xf>
    <xf numFmtId="0" fontId="9" fillId="6" borderId="27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left" vertical="center" wrapText="1"/>
    </xf>
    <xf numFmtId="0" fontId="18" fillId="6" borderId="31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1" fontId="0" fillId="6" borderId="23" xfId="0" applyNumberFormat="1" applyFill="1" applyBorder="1" applyAlignment="1">
      <alignment horizontal="center" vertical="center" wrapText="1"/>
    </xf>
    <xf numFmtId="49" fontId="22" fillId="6" borderId="23" xfId="0" applyNumberFormat="1" applyFont="1" applyFill="1" applyBorder="1" applyAlignment="1">
      <alignment horizontal="center" vertical="center" wrapText="1"/>
    </xf>
    <xf numFmtId="1" fontId="25" fillId="6" borderId="23" xfId="0" applyNumberFormat="1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1" fontId="23" fillId="6" borderId="23" xfId="0" applyNumberFormat="1" applyFont="1" applyFill="1" applyBorder="1" applyAlignment="1">
      <alignment horizontal="center" vertical="center" wrapText="1"/>
    </xf>
    <xf numFmtId="9" fontId="24" fillId="12" borderId="23" xfId="0" applyNumberFormat="1" applyFont="1" applyFill="1" applyBorder="1" applyAlignment="1">
      <alignment horizontal="center" vertical="center" wrapText="1"/>
    </xf>
    <xf numFmtId="9" fontId="24" fillId="7" borderId="23" xfId="0" applyNumberFormat="1" applyFont="1" applyFill="1" applyBorder="1" applyAlignment="1">
      <alignment horizontal="center" vertical="center" wrapText="1"/>
    </xf>
    <xf numFmtId="9" fontId="24" fillId="14" borderId="23" xfId="0" applyNumberFormat="1" applyFont="1" applyFill="1" applyBorder="1" applyAlignment="1">
      <alignment horizontal="center" vertical="center" wrapText="1"/>
    </xf>
    <xf numFmtId="9" fontId="24" fillId="9" borderId="23" xfId="0" applyNumberFormat="1" applyFont="1" applyFill="1" applyBorder="1" applyAlignment="1">
      <alignment horizontal="center" vertical="center" wrapText="1"/>
    </xf>
    <xf numFmtId="1" fontId="22" fillId="6" borderId="23" xfId="0" applyNumberFormat="1" applyFont="1" applyFill="1" applyBorder="1" applyAlignment="1">
      <alignment horizontal="center" vertical="center" wrapText="1"/>
    </xf>
    <xf numFmtId="0" fontId="23" fillId="17" borderId="23" xfId="0" applyFont="1" applyFill="1" applyBorder="1" applyAlignment="1">
      <alignment horizontal="center" vertical="center" wrapText="1"/>
    </xf>
    <xf numFmtId="1" fontId="22" fillId="18" borderId="23" xfId="0" applyNumberFormat="1" applyFont="1" applyFill="1" applyBorder="1" applyAlignment="1">
      <alignment horizontal="center" vertical="center" wrapText="1"/>
    </xf>
    <xf numFmtId="1" fontId="16" fillId="6" borderId="27" xfId="0" applyNumberFormat="1" applyFont="1" applyFill="1" applyBorder="1" applyAlignment="1">
      <alignment horizontal="center" vertical="center" wrapText="1"/>
    </xf>
    <xf numFmtId="49" fontId="22" fillId="6" borderId="23" xfId="0" applyNumberFormat="1" applyFont="1" applyFill="1" applyBorder="1" applyAlignment="1">
      <alignment horizontal="left" vertical="center" wrapText="1"/>
    </xf>
    <xf numFmtId="1" fontId="26" fillId="20" borderId="23" xfId="0" applyNumberFormat="1" applyFont="1" applyFill="1" applyBorder="1" applyAlignment="1">
      <alignment horizontal="center" vertical="center" wrapText="1"/>
    </xf>
    <xf numFmtId="9" fontId="24" fillId="21" borderId="23" xfId="0" applyNumberFormat="1" applyFont="1" applyFill="1" applyBorder="1" applyAlignment="1">
      <alignment horizontal="center" vertical="center" wrapText="1"/>
    </xf>
    <xf numFmtId="0" fontId="24" fillId="21" borderId="23" xfId="0" applyFont="1" applyFill="1" applyBorder="1" applyAlignment="1">
      <alignment horizontal="center" vertical="center" wrapText="1"/>
    </xf>
    <xf numFmtId="9" fontId="24" fillId="22" borderId="23" xfId="0" applyNumberFormat="1" applyFont="1" applyFill="1" applyBorder="1" applyAlignment="1">
      <alignment horizontal="center" vertical="center" wrapText="1"/>
    </xf>
    <xf numFmtId="0" fontId="24" fillId="23" borderId="23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vertical="top" wrapText="1"/>
    </xf>
    <xf numFmtId="0" fontId="18" fillId="24" borderId="23" xfId="0" applyFont="1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24" borderId="23" xfId="0" applyFill="1" applyBorder="1" applyAlignment="1">
      <alignment horizontal="center" vertical="center" wrapText="1"/>
    </xf>
    <xf numFmtId="0" fontId="24" fillId="25" borderId="23" xfId="0" applyFont="1" applyFill="1" applyBorder="1" applyAlignment="1">
      <alignment horizontal="center" vertical="center" wrapText="1"/>
    </xf>
    <xf numFmtId="0" fontId="24" fillId="26" borderId="23" xfId="0" applyFont="1" applyFill="1" applyBorder="1" applyAlignment="1">
      <alignment horizontal="center" vertical="center" wrapText="1"/>
    </xf>
    <xf numFmtId="0" fontId="24" fillId="9" borderId="29" xfId="0" applyFont="1" applyFill="1" applyBorder="1" applyAlignment="1">
      <alignment horizontal="center" vertical="center" wrapText="1"/>
    </xf>
    <xf numFmtId="49" fontId="0" fillId="6" borderId="23" xfId="0" applyNumberFormat="1" applyFill="1" applyBorder="1" applyAlignment="1">
      <alignment horizontal="left" vertical="center" wrapText="1"/>
    </xf>
    <xf numFmtId="0" fontId="18" fillId="10" borderId="23" xfId="0" applyFont="1" applyFill="1" applyBorder="1" applyAlignment="1">
      <alignment horizontal="center" vertical="center" wrapText="1"/>
    </xf>
    <xf numFmtId="9" fontId="24" fillId="4" borderId="23" xfId="0" applyNumberFormat="1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9" fontId="24" fillId="26" borderId="23" xfId="0" applyNumberFormat="1" applyFont="1" applyFill="1" applyBorder="1" applyAlignment="1">
      <alignment horizontal="center" vertical="center" wrapText="1"/>
    </xf>
    <xf numFmtId="0" fontId="18" fillId="27" borderId="23" xfId="0" applyFont="1" applyFill="1" applyBorder="1" applyAlignment="1">
      <alignment horizontal="center" vertical="center" wrapText="1"/>
    </xf>
    <xf numFmtId="0" fontId="0" fillId="17" borderId="23" xfId="0" applyFill="1" applyBorder="1" applyAlignment="1">
      <alignment horizontal="center" vertical="center" wrapText="1"/>
    </xf>
    <xf numFmtId="0" fontId="0" fillId="27" borderId="23" xfId="0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1" fontId="25" fillId="10" borderId="23" xfId="0" applyNumberFormat="1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3" fillId="6" borderId="23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top" wrapText="1"/>
    </xf>
    <xf numFmtId="49" fontId="22" fillId="6" borderId="23" xfId="0" applyNumberFormat="1" applyFont="1" applyFill="1" applyBorder="1" applyAlignment="1">
      <alignment horizontal="left" vertical="top" wrapText="1"/>
    </xf>
    <xf numFmtId="0" fontId="18" fillId="6" borderId="23" xfId="0" applyFont="1" applyFill="1" applyBorder="1" applyAlignment="1">
      <alignment horizontal="center" vertical="top" wrapText="1"/>
    </xf>
    <xf numFmtId="0" fontId="22" fillId="6" borderId="23" xfId="0" applyFont="1" applyFill="1" applyBorder="1" applyAlignment="1">
      <alignment horizontal="center" vertical="top" wrapText="1"/>
    </xf>
    <xf numFmtId="1" fontId="0" fillId="18" borderId="23" xfId="0" applyNumberFormat="1" applyFill="1" applyBorder="1" applyAlignment="1">
      <alignment horizontal="center" vertical="top" wrapText="1"/>
    </xf>
    <xf numFmtId="1" fontId="25" fillId="6" borderId="23" xfId="0" applyNumberFormat="1" applyFont="1" applyFill="1" applyBorder="1" applyAlignment="1">
      <alignment horizontal="center" vertical="top" wrapText="1"/>
    </xf>
    <xf numFmtId="0" fontId="26" fillId="3" borderId="23" xfId="0" applyFont="1" applyFill="1" applyBorder="1" applyAlignment="1">
      <alignment horizontal="center" vertical="top" wrapText="1"/>
    </xf>
    <xf numFmtId="1" fontId="23" fillId="6" borderId="23" xfId="0" applyNumberFormat="1" applyFont="1" applyFill="1" applyBorder="1" applyAlignment="1">
      <alignment horizontal="center" vertical="top" wrapText="1"/>
    </xf>
    <xf numFmtId="0" fontId="24" fillId="4" borderId="23" xfId="0" applyFont="1" applyFill="1" applyBorder="1" applyAlignment="1">
      <alignment horizontal="center" vertical="top" wrapText="1"/>
    </xf>
    <xf numFmtId="9" fontId="24" fillId="7" borderId="23" xfId="0" applyNumberFormat="1" applyFont="1" applyFill="1" applyBorder="1" applyAlignment="1">
      <alignment horizontal="center" vertical="top" wrapText="1"/>
    </xf>
    <xf numFmtId="0" fontId="24" fillId="7" borderId="23" xfId="0" applyFont="1" applyFill="1" applyBorder="1" applyAlignment="1">
      <alignment horizontal="center" vertical="top" wrapText="1"/>
    </xf>
    <xf numFmtId="9" fontId="24" fillId="26" borderId="23" xfId="0" applyNumberFormat="1" applyFont="1" applyFill="1" applyBorder="1" applyAlignment="1">
      <alignment horizontal="center" vertical="top" wrapText="1"/>
    </xf>
    <xf numFmtId="0" fontId="24" fillId="26" borderId="23" xfId="0" applyFont="1" applyFill="1" applyBorder="1" applyAlignment="1">
      <alignment horizontal="center" vertical="top" wrapText="1"/>
    </xf>
    <xf numFmtId="9" fontId="24" fillId="9" borderId="23" xfId="0" applyNumberFormat="1" applyFont="1" applyFill="1" applyBorder="1" applyAlignment="1">
      <alignment horizontal="center" vertical="top" wrapText="1"/>
    </xf>
    <xf numFmtId="0" fontId="24" fillId="9" borderId="23" xfId="0" applyFont="1" applyFill="1" applyBorder="1" applyAlignment="1">
      <alignment horizontal="center" vertical="top" wrapText="1"/>
    </xf>
    <xf numFmtId="0" fontId="24" fillId="9" borderId="29" xfId="0" applyFont="1" applyFill="1" applyBorder="1" applyAlignment="1">
      <alignment horizontal="center" vertical="top" wrapText="1"/>
    </xf>
    <xf numFmtId="0" fontId="18" fillId="28" borderId="23" xfId="0" applyFont="1" applyFill="1" applyBorder="1" applyAlignment="1">
      <alignment horizontal="center" vertical="center" wrapText="1"/>
    </xf>
    <xf numFmtId="1" fontId="22" fillId="20" borderId="23" xfId="0" applyNumberFormat="1" applyFont="1" applyFill="1" applyBorder="1" applyAlignment="1">
      <alignment horizontal="center" vertical="center" wrapText="1"/>
    </xf>
    <xf numFmtId="0" fontId="22" fillId="20" borderId="23" xfId="0" applyFont="1" applyFill="1" applyBorder="1" applyAlignment="1">
      <alignment horizontal="center" vertical="center" wrapText="1"/>
    </xf>
    <xf numFmtId="1" fontId="22" fillId="29" borderId="23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4" fillId="0" borderId="0" xfId="0" applyFont="1"/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33" fillId="30" borderId="14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23" fillId="30" borderId="31" xfId="0" applyFont="1" applyFill="1" applyBorder="1" applyAlignment="1">
      <alignment horizontal="center" vertical="center" wrapText="1"/>
    </xf>
    <xf numFmtId="0" fontId="33" fillId="30" borderId="31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27" borderId="12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top" wrapText="1"/>
    </xf>
    <xf numFmtId="0" fontId="18" fillId="28" borderId="12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3" fillId="30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6" borderId="23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24" fillId="12" borderId="31" xfId="0" applyFont="1" applyFill="1" applyBorder="1" applyAlignment="1">
      <alignment horizontal="center" vertical="center" wrapText="1"/>
    </xf>
    <xf numFmtId="0" fontId="19" fillId="0" borderId="24" xfId="0" applyFont="1" applyFill="1" applyBorder="1"/>
    <xf numFmtId="0" fontId="20" fillId="0" borderId="0" xfId="0" applyFont="1" applyFill="1" applyAlignment="1">
      <alignment vertical="top" wrapText="1"/>
    </xf>
    <xf numFmtId="0" fontId="0" fillId="0" borderId="0" xfId="0" applyFill="1"/>
    <xf numFmtId="0" fontId="21" fillId="0" borderId="26" xfId="0" applyFont="1" applyFill="1" applyBorder="1" applyAlignment="1">
      <alignment vertical="center" textRotation="90" wrapText="1"/>
    </xf>
    <xf numFmtId="0" fontId="19" fillId="0" borderId="13" xfId="0" applyFont="1" applyFill="1" applyBorder="1"/>
    <xf numFmtId="0" fontId="20" fillId="0" borderId="30" xfId="0" applyFont="1" applyFill="1" applyBorder="1" applyAlignment="1">
      <alignment vertical="top" wrapText="1"/>
    </xf>
    <xf numFmtId="9" fontId="35" fillId="31" borderId="28" xfId="0" applyNumberFormat="1" applyFont="1" applyFill="1" applyBorder="1" applyAlignment="1">
      <alignment horizontal="center" vertical="center"/>
    </xf>
    <xf numFmtId="0" fontId="35" fillId="31" borderId="28" xfId="0" applyFont="1" applyFill="1" applyBorder="1" applyAlignment="1">
      <alignment horizontal="center" vertical="center"/>
    </xf>
    <xf numFmtId="9" fontId="35" fillId="32" borderId="28" xfId="0" applyNumberFormat="1" applyFont="1" applyFill="1" applyBorder="1" applyAlignment="1">
      <alignment horizontal="center" vertical="center"/>
    </xf>
    <xf numFmtId="0" fontId="35" fillId="32" borderId="28" xfId="0" applyFont="1" applyFill="1" applyBorder="1" applyAlignment="1">
      <alignment horizontal="center" vertical="center"/>
    </xf>
    <xf numFmtId="9" fontId="35" fillId="33" borderId="28" xfId="0" applyNumberFormat="1" applyFont="1" applyFill="1" applyBorder="1" applyAlignment="1">
      <alignment horizontal="center" vertical="center"/>
    </xf>
    <xf numFmtId="0" fontId="35" fillId="33" borderId="28" xfId="0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/>
    <xf numFmtId="0" fontId="34" fillId="34" borderId="28" xfId="0" applyFont="1" applyFill="1" applyBorder="1" applyAlignment="1">
      <alignment horizontal="center" vertical="center"/>
    </xf>
    <xf numFmtId="0" fontId="18" fillId="34" borderId="28" xfId="0" applyFont="1" applyFill="1" applyBorder="1" applyAlignment="1">
      <alignment horizontal="center"/>
    </xf>
    <xf numFmtId="9" fontId="35" fillId="35" borderId="28" xfId="0" applyNumberFormat="1" applyFont="1" applyFill="1" applyBorder="1" applyAlignment="1">
      <alignment horizontal="center" vertical="center"/>
    </xf>
    <xf numFmtId="0" fontId="35" fillId="35" borderId="28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center" vertical="center" wrapText="1"/>
    </xf>
    <xf numFmtId="0" fontId="19" fillId="34" borderId="24" xfId="0" applyFont="1" applyFill="1" applyBorder="1"/>
    <xf numFmtId="0" fontId="19" fillId="34" borderId="25" xfId="0" applyFont="1" applyFill="1" applyBorder="1"/>
    <xf numFmtId="0" fontId="18" fillId="34" borderId="13" xfId="0" applyFont="1" applyFill="1" applyBorder="1" applyAlignment="1">
      <alignment horizontal="center" vertical="center" wrapText="1"/>
    </xf>
    <xf numFmtId="0" fontId="19" fillId="34" borderId="13" xfId="0" applyFont="1" applyFill="1" applyBorder="1"/>
    <xf numFmtId="0" fontId="19" fillId="34" borderId="15" xfId="0" applyFont="1" applyFill="1" applyBorder="1"/>
    <xf numFmtId="0" fontId="1" fillId="0" borderId="0" xfId="0" applyFont="1" applyAlignment="1">
      <alignment horizontal="center"/>
    </xf>
    <xf numFmtId="0" fontId="37" fillId="36" borderId="34" xfId="0" applyFont="1" applyFill="1" applyBorder="1" applyAlignment="1">
      <alignment horizontal="center" vertical="center" wrapText="1"/>
    </xf>
    <xf numFmtId="0" fontId="19" fillId="38" borderId="13" xfId="0" applyFont="1" applyFill="1" applyBorder="1"/>
    <xf numFmtId="0" fontId="19" fillId="38" borderId="15" xfId="0" applyFont="1" applyFill="1" applyBorder="1"/>
    <xf numFmtId="0" fontId="38" fillId="6" borderId="23" xfId="0" applyFont="1" applyFill="1" applyBorder="1" applyAlignment="1">
      <alignment horizontal="center" vertical="center" wrapText="1"/>
    </xf>
    <xf numFmtId="49" fontId="33" fillId="6" borderId="23" xfId="0" applyNumberFormat="1" applyFont="1" applyFill="1" applyBorder="1" applyAlignment="1">
      <alignment horizontal="center" vertical="center" wrapText="1"/>
    </xf>
    <xf numFmtId="1" fontId="33" fillId="6" borderId="23" xfId="0" applyNumberFormat="1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39" fillId="39" borderId="34" xfId="0" applyFont="1" applyFill="1" applyBorder="1" applyAlignment="1">
      <alignment horizontal="center" vertical="center" wrapText="1"/>
    </xf>
    <xf numFmtId="0" fontId="38" fillId="6" borderId="23" xfId="0" applyFont="1" applyFill="1" applyBorder="1" applyAlignment="1">
      <alignment horizontal="center" vertical="top" wrapText="1"/>
    </xf>
    <xf numFmtId="49" fontId="33" fillId="6" borderId="23" xfId="0" applyNumberFormat="1" applyFont="1" applyFill="1" applyBorder="1" applyAlignment="1">
      <alignment horizontal="center" vertical="top" wrapText="1"/>
    </xf>
    <xf numFmtId="1" fontId="33" fillId="6" borderId="23" xfId="0" applyNumberFormat="1" applyFont="1" applyFill="1" applyBorder="1" applyAlignment="1">
      <alignment horizontal="center" vertical="top" wrapText="1"/>
    </xf>
    <xf numFmtId="0" fontId="33" fillId="6" borderId="23" xfId="0" applyFont="1" applyFill="1" applyBorder="1" applyAlignment="1">
      <alignment horizontal="center" vertical="top" wrapText="1"/>
    </xf>
    <xf numFmtId="1" fontId="23" fillId="18" borderId="23" xfId="0" applyNumberFormat="1" applyFont="1" applyFill="1" applyBorder="1" applyAlignment="1">
      <alignment horizontal="center" vertical="top" wrapText="1"/>
    </xf>
    <xf numFmtId="1" fontId="22" fillId="6" borderId="23" xfId="0" applyNumberFormat="1" applyFont="1" applyFill="1" applyBorder="1" applyAlignment="1">
      <alignment horizontal="center" vertical="top" wrapText="1"/>
    </xf>
    <xf numFmtId="0" fontId="38" fillId="28" borderId="23" xfId="0" applyFont="1" applyFill="1" applyBorder="1" applyAlignment="1">
      <alignment horizontal="center" vertical="center" wrapText="1"/>
    </xf>
    <xf numFmtId="49" fontId="32" fillId="28" borderId="23" xfId="0" applyNumberFormat="1" applyFont="1" applyFill="1" applyBorder="1" applyAlignment="1">
      <alignment horizontal="center" vertical="center" wrapText="1"/>
    </xf>
    <xf numFmtId="0" fontId="26" fillId="20" borderId="23" xfId="0" applyFont="1" applyFill="1" applyBorder="1" applyAlignment="1">
      <alignment horizontal="center" vertical="center" wrapText="1"/>
    </xf>
    <xf numFmtId="1" fontId="26" fillId="29" borderId="23" xfId="0" applyNumberFormat="1" applyFont="1" applyFill="1" applyBorder="1" applyAlignment="1">
      <alignment horizontal="center" vertical="center" wrapText="1"/>
    </xf>
    <xf numFmtId="0" fontId="38" fillId="6" borderId="10" xfId="0" applyFont="1" applyFill="1" applyBorder="1" applyAlignment="1">
      <alignment horizontal="center" vertical="center" wrapText="1"/>
    </xf>
    <xf numFmtId="0" fontId="38" fillId="6" borderId="35" xfId="0" applyFont="1" applyFill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9" fillId="0" borderId="13" xfId="0" applyFont="1" applyBorder="1"/>
    <xf numFmtId="0" fontId="39" fillId="41" borderId="34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center" wrapText="1"/>
    </xf>
    <xf numFmtId="49" fontId="33" fillId="6" borderId="23" xfId="0" applyNumberFormat="1" applyFont="1" applyFill="1" applyBorder="1" applyAlignment="1">
      <alignment horizontal="left" vertical="center" wrapText="1"/>
    </xf>
    <xf numFmtId="0" fontId="40" fillId="6" borderId="36" xfId="0" applyFont="1" applyFill="1" applyBorder="1" applyAlignment="1">
      <alignment horizontal="center" vertical="center" wrapText="1"/>
    </xf>
    <xf numFmtId="0" fontId="40" fillId="6" borderId="28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1" fontId="23" fillId="18" borderId="23" xfId="0" applyNumberFormat="1" applyFont="1" applyFill="1" applyBorder="1" applyAlignment="1">
      <alignment horizontal="center" vertical="center" wrapText="1"/>
    </xf>
    <xf numFmtId="0" fontId="41" fillId="4" borderId="23" xfId="0" applyFont="1" applyFill="1" applyBorder="1" applyAlignment="1">
      <alignment horizontal="center" vertical="center" wrapText="1"/>
    </xf>
    <xf numFmtId="9" fontId="24" fillId="8" borderId="23" xfId="0" applyNumberFormat="1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39" fillId="39" borderId="34" xfId="0" applyFont="1" applyFill="1" applyBorder="1" applyAlignment="1">
      <alignment horizontal="center" vertical="top" wrapText="1"/>
    </xf>
    <xf numFmtId="0" fontId="40" fillId="6" borderId="12" xfId="0" applyFont="1" applyFill="1" applyBorder="1" applyAlignment="1">
      <alignment horizontal="center" vertical="center" wrapText="1"/>
    </xf>
    <xf numFmtId="0" fontId="42" fillId="6" borderId="23" xfId="0" applyFont="1" applyFill="1" applyBorder="1" applyAlignment="1">
      <alignment horizontal="center" vertical="center" wrapText="1"/>
    </xf>
    <xf numFmtId="0" fontId="22" fillId="0" borderId="0" xfId="0" applyFont="1"/>
    <xf numFmtId="0" fontId="40" fillId="6" borderId="11" xfId="0" applyFont="1" applyFill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1" fontId="22" fillId="0" borderId="23" xfId="0" applyNumberFormat="1" applyFont="1" applyBorder="1" applyAlignment="1">
      <alignment horizontal="center" vertical="center" wrapText="1"/>
    </xf>
    <xf numFmtId="1" fontId="25" fillId="0" borderId="23" xfId="0" applyNumberFormat="1" applyFont="1" applyBorder="1" applyAlignment="1">
      <alignment horizontal="center" vertical="center" wrapText="1"/>
    </xf>
    <xf numFmtId="0" fontId="40" fillId="6" borderId="23" xfId="0" applyFont="1" applyFill="1" applyBorder="1" applyAlignment="1">
      <alignment horizontal="center" vertical="center" wrapText="1"/>
    </xf>
    <xf numFmtId="0" fontId="40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49" fontId="26" fillId="19" borderId="13" xfId="0" applyNumberFormat="1" applyFont="1" applyFill="1" applyBorder="1" applyAlignment="1">
      <alignment horizontal="left" vertical="center" wrapText="1"/>
    </xf>
    <xf numFmtId="0" fontId="26" fillId="3" borderId="13" xfId="0" applyFont="1" applyFill="1" applyBorder="1" applyAlignment="1">
      <alignment horizontal="center" vertical="center" wrapText="1"/>
    </xf>
    <xf numFmtId="1" fontId="23" fillId="6" borderId="13" xfId="0" applyNumberFormat="1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9" fontId="24" fillId="7" borderId="13" xfId="0" applyNumberFormat="1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9" fontId="24" fillId="8" borderId="13" xfId="0" applyNumberFormat="1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9" fontId="24" fillId="9" borderId="13" xfId="0" applyNumberFormat="1" applyFont="1" applyFill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19" fillId="0" borderId="15" xfId="0" applyFont="1" applyBorder="1"/>
    <xf numFmtId="0" fontId="39" fillId="40" borderId="34" xfId="0" applyFont="1" applyFill="1" applyBorder="1" applyAlignment="1">
      <alignment horizontal="center" vertical="top" wrapText="1"/>
    </xf>
    <xf numFmtId="0" fontId="22" fillId="0" borderId="28" xfId="0" applyFont="1" applyBorder="1" applyAlignment="1">
      <alignment horizontal="center"/>
    </xf>
    <xf numFmtId="1" fontId="33" fillId="6" borderId="14" xfId="0" applyNumberFormat="1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33" fillId="0" borderId="23" xfId="0" applyNumberFormat="1" applyFont="1" applyBorder="1" applyAlignment="1">
      <alignment horizontal="left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24" fillId="46" borderId="23" xfId="0" applyFont="1" applyFill="1" applyBorder="1" applyAlignment="1">
      <alignment horizontal="center" vertical="center" wrapText="1"/>
    </xf>
    <xf numFmtId="0" fontId="39" fillId="6" borderId="0" xfId="0" applyFont="1" applyFill="1" applyAlignment="1">
      <alignment horizontal="center" vertical="top" wrapText="1"/>
    </xf>
    <xf numFmtId="0" fontId="29" fillId="10" borderId="0" xfId="0" applyFont="1" applyFill="1" applyAlignment="1">
      <alignment vertical="top" wrapText="1"/>
    </xf>
    <xf numFmtId="49" fontId="22" fillId="0" borderId="23" xfId="0" applyNumberFormat="1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top" wrapText="1"/>
    </xf>
    <xf numFmtId="1" fontId="22" fillId="0" borderId="23" xfId="0" applyNumberFormat="1" applyFont="1" applyBorder="1" applyAlignment="1">
      <alignment horizontal="center" vertical="top" wrapText="1"/>
    </xf>
    <xf numFmtId="1" fontId="25" fillId="0" borderId="23" xfId="0" applyNumberFormat="1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9" fontId="24" fillId="8" borderId="23" xfId="0" applyNumberFormat="1" applyFont="1" applyFill="1" applyBorder="1" applyAlignment="1">
      <alignment horizontal="center" vertical="top" wrapText="1"/>
    </xf>
    <xf numFmtId="0" fontId="24" fillId="8" borderId="23" xfId="0" applyFont="1" applyFill="1" applyBorder="1" applyAlignment="1">
      <alignment horizontal="center" vertical="top" wrapText="1"/>
    </xf>
    <xf numFmtId="1" fontId="16" fillId="0" borderId="27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top" wrapText="1"/>
    </xf>
    <xf numFmtId="1" fontId="16" fillId="0" borderId="27" xfId="0" applyNumberFormat="1" applyFont="1" applyBorder="1" applyAlignment="1">
      <alignment horizontal="center" vertical="top" wrapText="1"/>
    </xf>
    <xf numFmtId="49" fontId="22" fillId="0" borderId="23" xfId="0" applyNumberFormat="1" applyFont="1" applyBorder="1" applyAlignment="1">
      <alignment horizontal="left" vertical="top" wrapText="1"/>
    </xf>
    <xf numFmtId="0" fontId="38" fillId="6" borderId="10" xfId="0" applyFont="1" applyFill="1" applyBorder="1" applyAlignment="1">
      <alignment horizontal="center" vertical="top" wrapText="1"/>
    </xf>
    <xf numFmtId="0" fontId="38" fillId="6" borderId="35" xfId="0" applyFont="1" applyFill="1" applyBorder="1" applyAlignment="1">
      <alignment horizontal="center" vertical="top" wrapText="1"/>
    </xf>
    <xf numFmtId="0" fontId="40" fillId="6" borderId="39" xfId="0" applyFont="1" applyFill="1" applyBorder="1" applyAlignment="1">
      <alignment horizontal="center" vertical="center" wrapText="1"/>
    </xf>
    <xf numFmtId="49" fontId="22" fillId="10" borderId="23" xfId="0" applyNumberFormat="1" applyFont="1" applyFill="1" applyBorder="1" applyAlignment="1">
      <alignment horizontal="center" vertical="center" wrapText="1"/>
    </xf>
    <xf numFmtId="1" fontId="22" fillId="10" borderId="23" xfId="0" applyNumberFormat="1" applyFont="1" applyFill="1" applyBorder="1" applyAlignment="1">
      <alignment horizontal="center" vertical="center" wrapText="1"/>
    </xf>
    <xf numFmtId="0" fontId="39" fillId="47" borderId="34" xfId="0" applyFont="1" applyFill="1" applyBorder="1" applyAlignment="1">
      <alignment horizontal="center" vertical="top" wrapText="1"/>
    </xf>
    <xf numFmtId="0" fontId="43" fillId="7" borderId="23" xfId="0" applyFont="1" applyFill="1" applyBorder="1" applyAlignment="1">
      <alignment horizontal="center" vertical="center" wrapText="1"/>
    </xf>
    <xf numFmtId="1" fontId="4" fillId="10" borderId="27" xfId="0" applyNumberFormat="1" applyFont="1" applyFill="1" applyBorder="1" applyAlignment="1">
      <alignment horizontal="center" vertical="center" wrapText="1"/>
    </xf>
    <xf numFmtId="0" fontId="0" fillId="49" borderId="28" xfId="0" applyFill="1" applyBorder="1" applyAlignment="1">
      <alignment horizontal="center" vertical="center"/>
    </xf>
    <xf numFmtId="0" fontId="24" fillId="50" borderId="23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9" fontId="24" fillId="50" borderId="23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9" fontId="24" fillId="51" borderId="23" xfId="0" applyNumberFormat="1" applyFont="1" applyFill="1" applyBorder="1" applyAlignment="1">
      <alignment horizontal="center" vertical="center" wrapText="1"/>
    </xf>
    <xf numFmtId="0" fontId="24" fillId="51" borderId="23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9" fillId="2" borderId="34" xfId="0" applyFont="1" applyFill="1" applyBorder="1" applyAlignment="1">
      <alignment horizontal="center" vertical="top" wrapText="1"/>
    </xf>
    <xf numFmtId="0" fontId="39" fillId="52" borderId="0" xfId="0" applyFont="1" applyFill="1" applyAlignment="1">
      <alignment horizontal="center" vertical="top" wrapText="1"/>
    </xf>
    <xf numFmtId="49" fontId="32" fillId="0" borderId="23" xfId="0" applyNumberFormat="1" applyFont="1" applyBorder="1" applyAlignment="1">
      <alignment horizontal="left" vertical="center" wrapText="1"/>
    </xf>
    <xf numFmtId="0" fontId="22" fillId="10" borderId="23" xfId="0" applyFont="1" applyFill="1" applyBorder="1" applyAlignment="1">
      <alignment horizontal="center" vertical="top" wrapText="1"/>
    </xf>
    <xf numFmtId="1" fontId="22" fillId="10" borderId="23" xfId="0" applyNumberFormat="1" applyFont="1" applyFill="1" applyBorder="1" applyAlignment="1">
      <alignment horizontal="center" vertical="top" wrapText="1"/>
    </xf>
    <xf numFmtId="1" fontId="25" fillId="10" borderId="23" xfId="0" applyNumberFormat="1" applyFont="1" applyFill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center" wrapText="1"/>
    </xf>
    <xf numFmtId="1" fontId="26" fillId="28" borderId="23" xfId="0" applyNumberFormat="1" applyFont="1" applyFill="1" applyBorder="1" applyAlignment="1">
      <alignment horizontal="center" vertical="center" wrapText="1"/>
    </xf>
    <xf numFmtId="0" fontId="16" fillId="53" borderId="27" xfId="0" applyFont="1" applyFill="1" applyBorder="1" applyAlignment="1">
      <alignment horizontal="center" vertical="center" wrapText="1"/>
    </xf>
    <xf numFmtId="49" fontId="26" fillId="53" borderId="23" xfId="0" applyNumberFormat="1" applyFont="1" applyFill="1" applyBorder="1" applyAlignment="1">
      <alignment horizontal="left" vertical="center" wrapText="1"/>
    </xf>
    <xf numFmtId="0" fontId="36" fillId="0" borderId="28" xfId="0" applyFont="1" applyBorder="1" applyAlignment="1">
      <alignment horizontal="center" vertical="center"/>
    </xf>
    <xf numFmtId="9" fontId="22" fillId="4" borderId="23" xfId="0" applyNumberFormat="1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9" fontId="22" fillId="7" borderId="23" xfId="0" applyNumberFormat="1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/>
    </xf>
    <xf numFmtId="49" fontId="22" fillId="53" borderId="23" xfId="0" applyNumberFormat="1" applyFont="1" applyFill="1" applyBorder="1" applyAlignment="1">
      <alignment horizontal="left" vertical="center" wrapText="1"/>
    </xf>
    <xf numFmtId="1" fontId="24" fillId="6" borderId="23" xfId="0" applyNumberFormat="1" applyFont="1" applyFill="1" applyBorder="1" applyAlignment="1">
      <alignment horizontal="center" vertical="center" wrapText="1"/>
    </xf>
    <xf numFmtId="0" fontId="9" fillId="53" borderId="27" xfId="0" applyFont="1" applyFill="1" applyBorder="1" applyAlignment="1">
      <alignment horizontal="center" vertical="center" wrapText="1"/>
    </xf>
    <xf numFmtId="49" fontId="24" fillId="53" borderId="23" xfId="0" applyNumberFormat="1" applyFont="1" applyFill="1" applyBorder="1" applyAlignment="1">
      <alignment horizontal="left" vertical="center" wrapText="1"/>
    </xf>
    <xf numFmtId="0" fontId="22" fillId="9" borderId="29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49" fontId="22" fillId="10" borderId="12" xfId="0" applyNumberFormat="1" applyFont="1" applyFill="1" applyBorder="1" applyAlignment="1">
      <alignment horizontal="left" vertical="center" wrapText="1"/>
    </xf>
    <xf numFmtId="0" fontId="38" fillId="10" borderId="28" xfId="0" applyFont="1" applyFill="1" applyBorder="1" applyAlignment="1">
      <alignment horizontal="center" vertical="center" wrapText="1"/>
    </xf>
    <xf numFmtId="0" fontId="22" fillId="44" borderId="23" xfId="0" applyFont="1" applyFill="1" applyBorder="1" applyAlignment="1">
      <alignment horizontal="center" vertical="center" wrapText="1"/>
    </xf>
    <xf numFmtId="1" fontId="27" fillId="0" borderId="23" xfId="0" applyNumberFormat="1" applyFont="1" applyBorder="1" applyAlignment="1">
      <alignment horizontal="center" vertical="center" wrapText="1"/>
    </xf>
    <xf numFmtId="1" fontId="23" fillId="0" borderId="23" xfId="0" applyNumberFormat="1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19" fillId="10" borderId="13" xfId="0" applyFont="1" applyFill="1" applyBorder="1"/>
    <xf numFmtId="0" fontId="18" fillId="6" borderId="36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1" fontId="24" fillId="18" borderId="23" xfId="0" applyNumberFormat="1" applyFont="1" applyFill="1" applyBorder="1" applyAlignment="1">
      <alignment horizontal="center" vertical="center" wrapText="1"/>
    </xf>
    <xf numFmtId="49" fontId="24" fillId="10" borderId="23" xfId="0" applyNumberFormat="1" applyFont="1" applyFill="1" applyBorder="1" applyAlignment="1">
      <alignment horizontal="center" vertical="center" wrapText="1"/>
    </xf>
    <xf numFmtId="1" fontId="24" fillId="10" borderId="23" xfId="0" applyNumberFormat="1" applyFont="1" applyFill="1" applyBorder="1" applyAlignment="1">
      <alignment horizontal="center" vertical="center" wrapText="1"/>
    </xf>
    <xf numFmtId="1" fontId="29" fillId="10" borderId="23" xfId="0" applyNumberFormat="1" applyFont="1" applyFill="1" applyBorder="1" applyAlignment="1">
      <alignment horizontal="center" vertical="center" wrapText="1"/>
    </xf>
    <xf numFmtId="0" fontId="24" fillId="10" borderId="23" xfId="0" applyFont="1" applyFill="1" applyBorder="1" applyAlignment="1">
      <alignment horizontal="center" vertical="center" wrapText="1"/>
    </xf>
    <xf numFmtId="1" fontId="22" fillId="6" borderId="14" xfId="0" applyNumberFormat="1" applyFont="1" applyFill="1" applyBorder="1" applyAlignment="1">
      <alignment horizontal="center" vertical="center" wrapText="1"/>
    </xf>
    <xf numFmtId="1" fontId="24" fillId="7" borderId="23" xfId="0" applyNumberFormat="1" applyFont="1" applyFill="1" applyBorder="1" applyAlignment="1">
      <alignment horizontal="center" vertical="center" wrapText="1"/>
    </xf>
    <xf numFmtId="1" fontId="24" fillId="8" borderId="23" xfId="0" applyNumberFormat="1" applyFont="1" applyFill="1" applyBorder="1" applyAlignment="1">
      <alignment horizontal="center" vertical="center" wrapText="1"/>
    </xf>
    <xf numFmtId="1" fontId="24" fillId="9" borderId="23" xfId="0" applyNumberFormat="1" applyFont="1" applyFill="1" applyBorder="1" applyAlignment="1">
      <alignment horizontal="center" vertical="center" wrapText="1"/>
    </xf>
    <xf numFmtId="1" fontId="24" fillId="9" borderId="29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9" fontId="24" fillId="6" borderId="23" xfId="0" applyNumberFormat="1" applyFont="1" applyFill="1" applyBorder="1" applyAlignment="1">
      <alignment horizontal="left" vertical="center" wrapText="1"/>
    </xf>
    <xf numFmtId="0" fontId="39" fillId="41" borderId="0" xfId="0" applyFont="1" applyFill="1" applyAlignment="1">
      <alignment horizontal="center" vertical="top" wrapText="1"/>
    </xf>
    <xf numFmtId="0" fontId="18" fillId="6" borderId="10" xfId="0" applyFont="1" applyFill="1" applyBorder="1" applyAlignment="1">
      <alignment horizontal="center" vertical="center" wrapText="1"/>
    </xf>
    <xf numFmtId="0" fontId="22" fillId="49" borderId="28" xfId="0" applyFont="1" applyFill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 wrapText="1"/>
    </xf>
    <xf numFmtId="1" fontId="24" fillId="0" borderId="23" xfId="0" applyNumberFormat="1" applyFont="1" applyBorder="1" applyAlignment="1">
      <alignment horizontal="center" vertical="center" wrapText="1"/>
    </xf>
    <xf numFmtId="0" fontId="39" fillId="43" borderId="34" xfId="0" applyFont="1" applyFill="1" applyBorder="1" applyAlignment="1">
      <alignment horizontal="center" vertical="top" wrapText="1"/>
    </xf>
    <xf numFmtId="1" fontId="18" fillId="6" borderId="36" xfId="0" applyNumberFormat="1" applyFont="1" applyFill="1" applyBorder="1" applyAlignment="1">
      <alignment horizontal="center" vertical="center" wrapText="1"/>
    </xf>
    <xf numFmtId="1" fontId="18" fillId="6" borderId="28" xfId="0" applyNumberFormat="1" applyFont="1" applyFill="1" applyBorder="1" applyAlignment="1">
      <alignment horizontal="center" vertical="center" wrapText="1"/>
    </xf>
    <xf numFmtId="1" fontId="18" fillId="6" borderId="23" xfId="0" applyNumberFormat="1" applyFont="1" applyFill="1" applyBorder="1" applyAlignment="1">
      <alignment horizontal="center" vertical="center" wrapText="1"/>
    </xf>
    <xf numFmtId="1" fontId="18" fillId="6" borderId="31" xfId="0" applyNumberFormat="1" applyFont="1" applyFill="1" applyBorder="1" applyAlignment="1">
      <alignment horizontal="center" vertical="center" wrapText="1"/>
    </xf>
    <xf numFmtId="49" fontId="22" fillId="6" borderId="42" xfId="0" applyNumberFormat="1" applyFont="1" applyFill="1" applyBorder="1" applyAlignment="1">
      <alignment horizontal="left" vertical="center" wrapText="1"/>
    </xf>
    <xf numFmtId="0" fontId="18" fillId="10" borderId="28" xfId="0" applyFont="1" applyFill="1" applyBorder="1" applyAlignment="1">
      <alignment horizontal="center" vertical="center" wrapText="1"/>
    </xf>
    <xf numFmtId="1" fontId="22" fillId="10" borderId="14" xfId="0" applyNumberFormat="1" applyFont="1" applyFill="1" applyBorder="1" applyAlignment="1">
      <alignment horizontal="center" vertical="center" wrapText="1"/>
    </xf>
    <xf numFmtId="0" fontId="39" fillId="43" borderId="0" xfId="0" applyFont="1" applyFill="1" applyAlignment="1">
      <alignment horizontal="center" vertical="top" wrapText="1"/>
    </xf>
    <xf numFmtId="0" fontId="16" fillId="10" borderId="32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center" vertical="center" wrapText="1"/>
    </xf>
    <xf numFmtId="1" fontId="22" fillId="10" borderId="12" xfId="0" applyNumberFormat="1" applyFont="1" applyFill="1" applyBorder="1" applyAlignment="1">
      <alignment horizontal="center" vertical="center" wrapText="1"/>
    </xf>
    <xf numFmtId="49" fontId="22" fillId="10" borderId="28" xfId="0" applyNumberFormat="1" applyFont="1" applyFill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 wrapText="1"/>
    </xf>
    <xf numFmtId="1" fontId="25" fillId="10" borderId="28" xfId="0" applyNumberFormat="1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9" fontId="24" fillId="4" borderId="13" xfId="0" applyNumberFormat="1" applyFont="1" applyFill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1" fontId="16" fillId="10" borderId="27" xfId="0" applyNumberFormat="1" applyFont="1" applyFill="1" applyBorder="1" applyAlignment="1">
      <alignment horizontal="center" vertical="center" wrapText="1"/>
    </xf>
    <xf numFmtId="49" fontId="22" fillId="10" borderId="23" xfId="0" applyNumberFormat="1" applyFont="1" applyFill="1" applyBorder="1" applyAlignment="1">
      <alignment horizontal="left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 wrapText="1"/>
    </xf>
    <xf numFmtId="0" fontId="25" fillId="10" borderId="23" xfId="0" applyFont="1" applyFill="1" applyBorder="1" applyAlignment="1">
      <alignment horizontal="center" vertical="center" wrapText="1"/>
    </xf>
    <xf numFmtId="1" fontId="40" fillId="6" borderId="36" xfId="0" applyNumberFormat="1" applyFont="1" applyFill="1" applyBorder="1" applyAlignment="1">
      <alignment horizontal="center" vertical="center" wrapText="1"/>
    </xf>
    <xf numFmtId="1" fontId="40" fillId="6" borderId="28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22" fillId="28" borderId="23" xfId="0" applyFont="1" applyFill="1" applyBorder="1" applyAlignment="1">
      <alignment horizontal="center" vertical="center" wrapText="1"/>
    </xf>
    <xf numFmtId="1" fontId="40" fillId="6" borderId="23" xfId="0" applyNumberFormat="1" applyFont="1" applyFill="1" applyBorder="1" applyAlignment="1">
      <alignment horizontal="center" vertical="center" wrapText="1"/>
    </xf>
    <xf numFmtId="1" fontId="40" fillId="6" borderId="31" xfId="0" applyNumberFormat="1" applyFont="1" applyFill="1" applyBorder="1" applyAlignment="1">
      <alignment horizontal="center" vertical="center" wrapText="1"/>
    </xf>
    <xf numFmtId="0" fontId="39" fillId="40" borderId="0" xfId="0" applyFont="1" applyFill="1" applyAlignment="1">
      <alignment horizontal="center" vertical="top" wrapText="1"/>
    </xf>
    <xf numFmtId="0" fontId="30" fillId="0" borderId="27" xfId="0" applyFont="1" applyBorder="1" applyAlignment="1">
      <alignment horizontal="center" vertical="center" wrapText="1"/>
    </xf>
    <xf numFmtId="49" fontId="23" fillId="0" borderId="23" xfId="0" applyNumberFormat="1" applyFont="1" applyBorder="1" applyAlignment="1">
      <alignment horizontal="left" vertical="center" wrapText="1"/>
    </xf>
    <xf numFmtId="1" fontId="33" fillId="0" borderId="23" xfId="0" applyNumberFormat="1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49" fontId="23" fillId="0" borderId="23" xfId="0" applyNumberFormat="1" applyFont="1" applyBorder="1" applyAlignment="1">
      <alignment horizontal="center" vertical="center" wrapText="1"/>
    </xf>
    <xf numFmtId="1" fontId="45" fillId="0" borderId="23" xfId="0" applyNumberFormat="1" applyFont="1" applyBorder="1" applyAlignment="1">
      <alignment horizontal="center" vertical="center" wrapText="1"/>
    </xf>
    <xf numFmtId="9" fontId="24" fillId="0" borderId="23" xfId="0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19" fillId="38" borderId="38" xfId="0" applyFont="1" applyFill="1" applyBorder="1"/>
    <xf numFmtId="0" fontId="16" fillId="10" borderId="27" xfId="0" applyFont="1" applyFill="1" applyBorder="1" applyAlignment="1">
      <alignment horizontal="center" vertical="top" wrapText="1"/>
    </xf>
    <xf numFmtId="0" fontId="40" fillId="6" borderId="44" xfId="0" applyFont="1" applyFill="1" applyBorder="1" applyAlignment="1">
      <alignment horizontal="center" vertical="center" wrapText="1"/>
    </xf>
    <xf numFmtId="0" fontId="40" fillId="6" borderId="45" xfId="0" applyFont="1" applyFill="1" applyBorder="1" applyAlignment="1">
      <alignment horizontal="center" vertical="center" wrapText="1"/>
    </xf>
    <xf numFmtId="0" fontId="40" fillId="6" borderId="46" xfId="0" applyFont="1" applyFill="1" applyBorder="1" applyAlignment="1">
      <alignment horizontal="center" vertical="center" wrapText="1"/>
    </xf>
    <xf numFmtId="0" fontId="40" fillId="6" borderId="35" xfId="0" applyFont="1" applyFill="1" applyBorder="1" applyAlignment="1">
      <alignment horizontal="center" vertical="center" wrapText="1"/>
    </xf>
    <xf numFmtId="0" fontId="40" fillId="6" borderId="47" xfId="0" applyFont="1" applyFill="1" applyBorder="1" applyAlignment="1">
      <alignment horizontal="center" vertical="center" wrapText="1"/>
    </xf>
    <xf numFmtId="0" fontId="22" fillId="55" borderId="23" xfId="0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39" fillId="56" borderId="34" xfId="0" applyFont="1" applyFill="1" applyBorder="1" applyAlignment="1">
      <alignment horizontal="center" vertical="top" wrapText="1"/>
    </xf>
    <xf numFmtId="0" fontId="38" fillId="6" borderId="36" xfId="0" applyFont="1" applyFill="1" applyBorder="1" applyAlignment="1">
      <alignment horizontal="center" vertical="center" wrapText="1"/>
    </xf>
    <xf numFmtId="0" fontId="38" fillId="6" borderId="48" xfId="0" applyFont="1" applyFill="1" applyBorder="1" applyAlignment="1">
      <alignment horizontal="center" vertical="center" wrapText="1"/>
    </xf>
    <xf numFmtId="0" fontId="38" fillId="6" borderId="49" xfId="0" applyFont="1" applyFill="1" applyBorder="1" applyAlignment="1">
      <alignment horizontal="center" vertical="center" wrapText="1"/>
    </xf>
    <xf numFmtId="0" fontId="38" fillId="6" borderId="50" xfId="0" applyFont="1" applyFill="1" applyBorder="1" applyAlignment="1">
      <alignment horizontal="center" vertical="center" wrapText="1"/>
    </xf>
    <xf numFmtId="0" fontId="39" fillId="39" borderId="51" xfId="0" applyFont="1" applyFill="1" applyBorder="1" applyAlignment="1">
      <alignment vertical="center" wrapText="1"/>
    </xf>
    <xf numFmtId="0" fontId="38" fillId="6" borderId="31" xfId="0" applyFont="1" applyFill="1" applyBorder="1" applyAlignment="1">
      <alignment horizontal="center" vertical="center" wrapText="1"/>
    </xf>
    <xf numFmtId="1" fontId="38" fillId="6" borderId="23" xfId="0" applyNumberFormat="1" applyFont="1" applyFill="1" applyBorder="1" applyAlignment="1">
      <alignment horizontal="center" vertical="center" wrapText="1"/>
    </xf>
    <xf numFmtId="0" fontId="39" fillId="39" borderId="0" xfId="0" applyFont="1" applyFill="1" applyAlignment="1">
      <alignment horizontal="center" vertical="top" wrapText="1"/>
    </xf>
    <xf numFmtId="0" fontId="23" fillId="28" borderId="10" xfId="0" applyFont="1" applyFill="1" applyBorder="1" applyAlignment="1">
      <alignment horizontal="center" vertical="center" wrapText="1"/>
    </xf>
    <xf numFmtId="0" fontId="40" fillId="28" borderId="10" xfId="0" applyFont="1" applyFill="1" applyBorder="1" applyAlignment="1">
      <alignment horizontal="center" vertical="center" wrapText="1"/>
    </xf>
    <xf numFmtId="0" fontId="33" fillId="6" borderId="28" xfId="0" applyFont="1" applyFill="1" applyBorder="1" applyAlignment="1">
      <alignment horizontal="center" vertical="center" wrapText="1"/>
    </xf>
    <xf numFmtId="0" fontId="33" fillId="20" borderId="23" xfId="0" applyFont="1" applyFill="1" applyBorder="1" applyAlignment="1">
      <alignment horizontal="center" vertical="center" wrapText="1"/>
    </xf>
    <xf numFmtId="0" fontId="26" fillId="54" borderId="41" xfId="0" applyFont="1" applyFill="1" applyBorder="1" applyAlignment="1">
      <alignment horizontal="center" vertical="center" wrapText="1"/>
    </xf>
    <xf numFmtId="1" fontId="27" fillId="20" borderId="41" xfId="0" applyNumberFormat="1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1" fontId="45" fillId="6" borderId="23" xfId="0" applyNumberFormat="1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1" fontId="23" fillId="6" borderId="2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1" fontId="45" fillId="6" borderId="13" xfId="0" applyNumberFormat="1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19" fillId="0" borderId="24" xfId="0" applyFont="1" applyBorder="1"/>
    <xf numFmtId="0" fontId="16" fillId="0" borderId="52" xfId="0" applyFont="1" applyBorder="1" applyAlignment="1">
      <alignment horizontal="center" vertical="top" wrapText="1"/>
    </xf>
    <xf numFmtId="49" fontId="22" fillId="6" borderId="31" xfId="0" applyNumberFormat="1" applyFont="1" applyFill="1" applyBorder="1" applyAlignment="1">
      <alignment horizontal="left" vertical="center" wrapText="1"/>
    </xf>
    <xf numFmtId="0" fontId="40" fillId="30" borderId="23" xfId="0" applyFont="1" applyFill="1" applyBorder="1" applyAlignment="1">
      <alignment horizontal="center" vertical="center" wrapText="1"/>
    </xf>
    <xf numFmtId="0" fontId="33" fillId="0" borderId="53" xfId="0" applyFont="1" applyBorder="1" applyAlignment="1">
      <alignment horizontal="center"/>
    </xf>
    <xf numFmtId="1" fontId="23" fillId="57" borderId="23" xfId="0" applyNumberFormat="1" applyFont="1" applyFill="1" applyBorder="1" applyAlignment="1">
      <alignment horizontal="center" vertical="center" wrapText="1"/>
    </xf>
    <xf numFmtId="49" fontId="0" fillId="10" borderId="23" xfId="0" applyNumberFormat="1" applyFill="1" applyBorder="1" applyAlignment="1">
      <alignment horizontal="left" vertical="center" wrapText="1"/>
    </xf>
    <xf numFmtId="0" fontId="16" fillId="0" borderId="54" xfId="0" applyFont="1" applyBorder="1" applyAlignment="1">
      <alignment horizontal="center" vertical="top" wrapText="1"/>
    </xf>
    <xf numFmtId="49" fontId="22" fillId="0" borderId="55" xfId="0" applyNumberFormat="1" applyFont="1" applyBorder="1" applyAlignment="1">
      <alignment horizontal="left" vertical="center" wrapText="1"/>
    </xf>
    <xf numFmtId="0" fontId="40" fillId="6" borderId="55" xfId="0" applyFont="1" applyFill="1" applyBorder="1" applyAlignment="1">
      <alignment horizontal="center" vertical="center" wrapText="1"/>
    </xf>
    <xf numFmtId="0" fontId="33" fillId="6" borderId="55" xfId="0" applyFont="1" applyFill="1" applyBorder="1" applyAlignment="1">
      <alignment horizontal="center" vertical="center" wrapText="1"/>
    </xf>
    <xf numFmtId="1" fontId="23" fillId="6" borderId="55" xfId="0" applyNumberFormat="1" applyFont="1" applyFill="1" applyBorder="1" applyAlignment="1">
      <alignment horizontal="center" vertical="center" wrapText="1"/>
    </xf>
    <xf numFmtId="0" fontId="22" fillId="10" borderId="55" xfId="0" applyFont="1" applyFill="1" applyBorder="1" applyAlignment="1">
      <alignment horizontal="center" vertical="center" wrapText="1"/>
    </xf>
    <xf numFmtId="0" fontId="25" fillId="10" borderId="55" xfId="0" applyFont="1" applyFill="1" applyBorder="1" applyAlignment="1">
      <alignment horizontal="center" vertical="center" wrapText="1"/>
    </xf>
    <xf numFmtId="1" fontId="25" fillId="10" borderId="55" xfId="0" applyNumberFormat="1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 wrapText="1"/>
    </xf>
    <xf numFmtId="0" fontId="46" fillId="34" borderId="0" xfId="0" applyFont="1" applyFill="1" applyAlignment="1">
      <alignment vertical="center"/>
    </xf>
    <xf numFmtId="0" fontId="19" fillId="38" borderId="24" xfId="0" applyFont="1" applyFill="1" applyBorder="1" applyAlignment="1">
      <alignment horizontal="center"/>
    </xf>
    <xf numFmtId="0" fontId="38" fillId="6" borderId="11" xfId="0" applyFont="1" applyFill="1" applyBorder="1" applyAlignment="1">
      <alignment horizontal="center" vertical="center" wrapText="1"/>
    </xf>
    <xf numFmtId="0" fontId="38" fillId="6" borderId="28" xfId="0" applyFont="1" applyFill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/>
    </xf>
    <xf numFmtId="0" fontId="40" fillId="6" borderId="13" xfId="0" applyFont="1" applyFill="1" applyBorder="1" applyAlignment="1">
      <alignment horizontal="center" vertical="center" wrapText="1"/>
    </xf>
    <xf numFmtId="0" fontId="40" fillId="6" borderId="24" xfId="0" applyFont="1" applyFill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1" fontId="25" fillId="0" borderId="13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40" fillId="30" borderId="12" xfId="0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40" fillId="30" borderId="36" xfId="0" applyFont="1" applyFill="1" applyBorder="1" applyAlignment="1">
      <alignment horizontal="center" vertical="center" wrapText="1"/>
    </xf>
    <xf numFmtId="0" fontId="40" fillId="30" borderId="40" xfId="0" applyFont="1" applyFill="1" applyBorder="1" applyAlignment="1">
      <alignment horizontal="center" vertical="center" wrapText="1"/>
    </xf>
    <xf numFmtId="0" fontId="40" fillId="30" borderId="53" xfId="0" applyFont="1" applyFill="1" applyBorder="1" applyAlignment="1">
      <alignment horizontal="center" vertical="center" wrapText="1"/>
    </xf>
    <xf numFmtId="0" fontId="33" fillId="0" borderId="40" xfId="0" applyFont="1" applyBorder="1" applyAlignment="1">
      <alignment horizontal="center"/>
    </xf>
    <xf numFmtId="0" fontId="19" fillId="38" borderId="13" xfId="0" applyFont="1" applyFill="1" applyBorder="1" applyAlignment="1">
      <alignment horizontal="center"/>
    </xf>
    <xf numFmtId="0" fontId="38" fillId="30" borderId="23" xfId="0" applyFont="1" applyFill="1" applyBorder="1" applyAlignment="1">
      <alignment horizontal="center" vertical="center" wrapText="1"/>
    </xf>
    <xf numFmtId="0" fontId="38" fillId="30" borderId="14" xfId="0" applyFont="1" applyFill="1" applyBorder="1" applyAlignment="1">
      <alignment horizontal="center" vertical="center" wrapText="1"/>
    </xf>
    <xf numFmtId="0" fontId="33" fillId="30" borderId="23" xfId="0" applyFont="1" applyFill="1" applyBorder="1" applyAlignment="1">
      <alignment horizontal="center" vertical="center" wrapText="1"/>
    </xf>
    <xf numFmtId="0" fontId="38" fillId="30" borderId="31" xfId="0" applyFont="1" applyFill="1" applyBorder="1" applyAlignment="1">
      <alignment horizontal="center" vertical="center" wrapText="1"/>
    </xf>
    <xf numFmtId="0" fontId="38" fillId="30" borderId="33" xfId="0" applyFont="1" applyFill="1" applyBorder="1" applyAlignment="1">
      <alignment horizontal="center" vertical="center" wrapText="1"/>
    </xf>
    <xf numFmtId="0" fontId="33" fillId="30" borderId="31" xfId="0" applyFont="1" applyFill="1" applyBorder="1" applyAlignment="1">
      <alignment horizontal="center" vertical="top" wrapText="1"/>
    </xf>
    <xf numFmtId="0" fontId="40" fillId="30" borderId="31" xfId="0" applyFont="1" applyFill="1" applyBorder="1" applyAlignment="1">
      <alignment horizontal="center" vertical="center" wrapText="1"/>
    </xf>
    <xf numFmtId="0" fontId="40" fillId="30" borderId="33" xfId="0" applyFont="1" applyFill="1" applyBorder="1" applyAlignment="1">
      <alignment horizontal="center" vertical="center" wrapText="1"/>
    </xf>
    <xf numFmtId="0" fontId="40" fillId="6" borderId="48" xfId="0" applyFont="1" applyFill="1" applyBorder="1" applyAlignment="1">
      <alignment horizontal="center" vertical="center" wrapText="1"/>
    </xf>
    <xf numFmtId="0" fontId="40" fillId="6" borderId="50" xfId="0" applyFont="1" applyFill="1" applyBorder="1" applyAlignment="1">
      <alignment horizontal="center" vertical="center" wrapText="1"/>
    </xf>
    <xf numFmtId="1" fontId="4" fillId="0" borderId="32" xfId="0" applyNumberFormat="1" applyFont="1" applyBorder="1" applyAlignment="1">
      <alignment horizontal="center" vertical="center" wrapText="1"/>
    </xf>
    <xf numFmtId="0" fontId="40" fillId="6" borderId="0" xfId="0" applyFont="1" applyFill="1" applyAlignment="1">
      <alignment horizontal="center" vertical="center" wrapText="1"/>
    </xf>
    <xf numFmtId="1" fontId="33" fillId="6" borderId="13" xfId="0" applyNumberFormat="1" applyFont="1" applyFill="1" applyBorder="1" applyAlignment="1">
      <alignment horizontal="center" vertical="center" wrapText="1"/>
    </xf>
    <xf numFmtId="0" fontId="40" fillId="30" borderId="28" xfId="0" applyFont="1" applyFill="1" applyBorder="1" applyAlignment="1">
      <alignment horizontal="center" vertical="center" wrapText="1"/>
    </xf>
    <xf numFmtId="0" fontId="40" fillId="30" borderId="30" xfId="0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38" fillId="10" borderId="10" xfId="0" applyFont="1" applyFill="1" applyBorder="1" applyAlignment="1">
      <alignment horizontal="center" vertical="center" wrapText="1"/>
    </xf>
    <xf numFmtId="0" fontId="38" fillId="10" borderId="35" xfId="0" applyFont="1" applyFill="1" applyBorder="1" applyAlignment="1">
      <alignment horizontal="center" vertical="center" wrapText="1"/>
    </xf>
    <xf numFmtId="0" fontId="0" fillId="49" borderId="43" xfId="0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 wrapText="1"/>
    </xf>
    <xf numFmtId="0" fontId="18" fillId="6" borderId="56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 wrapText="1"/>
    </xf>
    <xf numFmtId="1" fontId="22" fillId="10" borderId="13" xfId="0" applyNumberFormat="1" applyFont="1" applyFill="1" applyBorder="1" applyAlignment="1">
      <alignment horizontal="center" vertical="center" wrapText="1"/>
    </xf>
    <xf numFmtId="49" fontId="22" fillId="10" borderId="13" xfId="0" applyNumberFormat="1" applyFont="1" applyFill="1" applyBorder="1" applyAlignment="1">
      <alignment horizontal="center" vertical="center" wrapText="1"/>
    </xf>
    <xf numFmtId="1" fontId="25" fillId="10" borderId="13" xfId="0" applyNumberFormat="1" applyFont="1" applyFill="1" applyBorder="1" applyAlignment="1">
      <alignment horizontal="center" vertical="center" wrapText="1"/>
    </xf>
    <xf numFmtId="0" fontId="40" fillId="30" borderId="9" xfId="0" applyFont="1" applyFill="1" applyBorder="1" applyAlignment="1">
      <alignment horizontal="center" vertical="center" wrapText="1"/>
    </xf>
    <xf numFmtId="0" fontId="40" fillId="58" borderId="28" xfId="0" applyFont="1" applyFill="1" applyBorder="1" applyAlignment="1">
      <alignment horizontal="center" vertical="center" wrapText="1"/>
    </xf>
    <xf numFmtId="0" fontId="40" fillId="58" borderId="53" xfId="0" applyFont="1" applyFill="1" applyBorder="1" applyAlignment="1">
      <alignment horizontal="center" vertical="center" wrapText="1"/>
    </xf>
    <xf numFmtId="0" fontId="19" fillId="38" borderId="38" xfId="0" applyFont="1" applyFill="1" applyBorder="1" applyAlignment="1">
      <alignment horizontal="center"/>
    </xf>
    <xf numFmtId="0" fontId="39" fillId="39" borderId="51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1" fontId="33" fillId="30" borderId="31" xfId="0" applyNumberFormat="1" applyFont="1" applyFill="1" applyBorder="1" applyAlignment="1">
      <alignment horizontal="center" vertical="center" wrapText="1"/>
    </xf>
    <xf numFmtId="0" fontId="23" fillId="28" borderId="23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40" fillId="0" borderId="53" xfId="0" applyFont="1" applyBorder="1" applyAlignment="1">
      <alignment horizontal="center"/>
    </xf>
    <xf numFmtId="0" fontId="37" fillId="0" borderId="3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top" wrapText="1"/>
    </xf>
    <xf numFmtId="0" fontId="20" fillId="34" borderId="30" xfId="0" applyFont="1" applyFill="1" applyBorder="1" applyAlignment="1">
      <alignment vertical="top" wrapText="1"/>
    </xf>
    <xf numFmtId="0" fontId="19" fillId="34" borderId="38" xfId="0" applyFont="1" applyFill="1" applyBorder="1"/>
    <xf numFmtId="0" fontId="22" fillId="6" borderId="23" xfId="0" applyNumberFormat="1" applyFont="1" applyFill="1" applyBorder="1" applyAlignment="1">
      <alignment horizontal="center" vertical="center" wrapText="1"/>
    </xf>
    <xf numFmtId="0" fontId="32" fillId="0" borderId="23" xfId="0" applyNumberFormat="1" applyFont="1" applyFill="1" applyBorder="1" applyAlignment="1">
      <alignment horizontal="center" vertical="center" wrapText="1"/>
    </xf>
    <xf numFmtId="0" fontId="22" fillId="6" borderId="23" xfId="0" applyNumberFormat="1" applyFont="1" applyFill="1" applyBorder="1" applyAlignment="1">
      <alignment horizontal="center" vertical="top" wrapText="1"/>
    </xf>
    <xf numFmtId="0" fontId="22" fillId="0" borderId="23" xfId="0" applyNumberFormat="1" applyFont="1" applyBorder="1" applyAlignment="1">
      <alignment horizontal="center" vertical="center" wrapText="1"/>
    </xf>
    <xf numFmtId="0" fontId="32" fillId="10" borderId="23" xfId="0" applyNumberFormat="1" applyFont="1" applyFill="1" applyBorder="1" applyAlignment="1">
      <alignment horizontal="center" vertical="center" wrapText="1"/>
    </xf>
    <xf numFmtId="49" fontId="32" fillId="6" borderId="23" xfId="0" applyNumberFormat="1" applyFont="1" applyFill="1" applyBorder="1" applyAlignment="1">
      <alignment horizontal="center" vertical="center" wrapText="1"/>
    </xf>
    <xf numFmtId="1" fontId="47" fillId="6" borderId="23" xfId="0" applyNumberFormat="1" applyFont="1" applyFill="1" applyBorder="1" applyAlignment="1">
      <alignment horizontal="center" vertical="center" wrapText="1"/>
    </xf>
    <xf numFmtId="0" fontId="32" fillId="6" borderId="23" xfId="0" applyNumberFormat="1" applyFont="1" applyFill="1" applyBorder="1" applyAlignment="1">
      <alignment horizontal="center" vertical="center" wrapText="1"/>
    </xf>
    <xf numFmtId="0" fontId="32" fillId="10" borderId="23" xfId="0" applyNumberFormat="1" applyFont="1" applyFill="1" applyBorder="1" applyAlignment="1">
      <alignment horizontal="center" vertical="top" wrapText="1"/>
    </xf>
    <xf numFmtId="0" fontId="32" fillId="10" borderId="23" xfId="0" applyFont="1" applyFill="1" applyBorder="1" applyAlignment="1">
      <alignment horizontal="center" vertical="center" wrapText="1"/>
    </xf>
    <xf numFmtId="1" fontId="32" fillId="6" borderId="23" xfId="0" applyNumberFormat="1" applyFont="1" applyFill="1" applyBorder="1" applyAlignment="1">
      <alignment horizontal="center" vertical="center" wrapText="1"/>
    </xf>
    <xf numFmtId="1" fontId="47" fillId="10" borderId="23" xfId="0" applyNumberFormat="1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top" wrapText="1"/>
    </xf>
    <xf numFmtId="1" fontId="47" fillId="6" borderId="23" xfId="0" applyNumberFormat="1" applyFont="1" applyFill="1" applyBorder="1" applyAlignment="1">
      <alignment horizontal="center" vertical="top" wrapText="1"/>
    </xf>
    <xf numFmtId="49" fontId="32" fillId="6" borderId="13" xfId="0" applyNumberFormat="1" applyFont="1" applyFill="1" applyBorder="1" applyAlignment="1">
      <alignment horizontal="left" vertical="center" wrapText="1"/>
    </xf>
    <xf numFmtId="0" fontId="22" fillId="0" borderId="23" xfId="0" applyNumberFormat="1" applyFont="1" applyBorder="1" applyAlignment="1">
      <alignment horizontal="center" vertical="top" wrapText="1"/>
    </xf>
    <xf numFmtId="0" fontId="22" fillId="10" borderId="23" xfId="0" applyNumberFormat="1" applyFont="1" applyFill="1" applyBorder="1" applyAlignment="1">
      <alignment horizontal="center" vertical="center" wrapText="1"/>
    </xf>
    <xf numFmtId="1" fontId="32" fillId="10" borderId="23" xfId="0" applyNumberFormat="1" applyFont="1" applyFill="1" applyBorder="1" applyAlignment="1">
      <alignment horizontal="center" vertical="center" wrapText="1"/>
    </xf>
    <xf numFmtId="0" fontId="32" fillId="0" borderId="23" xfId="0" applyNumberFormat="1" applyFont="1" applyBorder="1" applyAlignment="1">
      <alignment horizontal="center" vertical="center" wrapText="1"/>
    </xf>
    <xf numFmtId="1" fontId="47" fillId="0" borderId="23" xfId="0" applyNumberFormat="1" applyFont="1" applyBorder="1" applyAlignment="1">
      <alignment horizontal="center" vertical="center" wrapText="1"/>
    </xf>
    <xf numFmtId="0" fontId="48" fillId="6" borderId="32" xfId="0" applyFont="1" applyFill="1" applyBorder="1" applyAlignment="1">
      <alignment horizontal="center" vertical="center" wrapText="1"/>
    </xf>
    <xf numFmtId="0" fontId="24" fillId="10" borderId="23" xfId="0" applyNumberFormat="1" applyFont="1" applyFill="1" applyBorder="1" applyAlignment="1">
      <alignment horizontal="center" vertical="center" wrapText="1"/>
    </xf>
    <xf numFmtId="0" fontId="22" fillId="10" borderId="23" xfId="0" applyNumberFormat="1" applyFont="1" applyFill="1" applyBorder="1" applyAlignment="1">
      <alignment horizontal="center" vertical="top" wrapText="1"/>
    </xf>
    <xf numFmtId="0" fontId="22" fillId="10" borderId="10" xfId="0" applyNumberFormat="1" applyFont="1" applyFill="1" applyBorder="1" applyAlignment="1">
      <alignment horizontal="center" vertical="center" wrapText="1"/>
    </xf>
    <xf numFmtId="49" fontId="32" fillId="6" borderId="23" xfId="0" applyNumberFormat="1" applyFont="1" applyFill="1" applyBorder="1" applyAlignment="1">
      <alignment horizontal="left" vertical="center" wrapText="1"/>
    </xf>
    <xf numFmtId="49" fontId="19" fillId="6" borderId="23" xfId="0" applyNumberFormat="1" applyFont="1" applyFill="1" applyBorder="1" applyAlignment="1">
      <alignment horizontal="left" vertical="center" wrapText="1"/>
    </xf>
    <xf numFmtId="0" fontId="19" fillId="10" borderId="23" xfId="0" applyNumberFormat="1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1" fontId="49" fillId="6" borderId="23" xfId="0" applyNumberFormat="1" applyFont="1" applyFill="1" applyBorder="1" applyAlignment="1">
      <alignment horizontal="center" vertical="center" wrapText="1"/>
    </xf>
    <xf numFmtId="1" fontId="19" fillId="6" borderId="23" xfId="0" applyNumberFormat="1" applyFont="1" applyFill="1" applyBorder="1" applyAlignment="1">
      <alignment horizontal="center" vertical="center" wrapText="1"/>
    </xf>
    <xf numFmtId="1" fontId="23" fillId="59" borderId="23" xfId="0" applyNumberFormat="1" applyFont="1" applyFill="1" applyBorder="1" applyAlignment="1">
      <alignment horizontal="center" vertical="center" wrapText="1"/>
    </xf>
    <xf numFmtId="49" fontId="32" fillId="10" borderId="10" xfId="0" applyNumberFormat="1" applyFont="1" applyFill="1" applyBorder="1" applyAlignment="1">
      <alignment horizontal="left" vertical="center" wrapText="1"/>
    </xf>
    <xf numFmtId="49" fontId="19" fillId="10" borderId="28" xfId="0" applyNumberFormat="1" applyFont="1" applyFill="1" applyBorder="1" applyAlignment="1">
      <alignment horizontal="left" vertical="center" wrapText="1"/>
    </xf>
    <xf numFmtId="49" fontId="32" fillId="6" borderId="28" xfId="0" applyNumberFormat="1" applyFont="1" applyFill="1" applyBorder="1" applyAlignment="1">
      <alignment horizontal="left" vertical="center" wrapText="1"/>
    </xf>
    <xf numFmtId="0" fontId="22" fillId="10" borderId="55" xfId="0" applyNumberFormat="1" applyFont="1" applyFill="1" applyBorder="1" applyAlignment="1">
      <alignment horizontal="center" vertical="center" wrapText="1"/>
    </xf>
    <xf numFmtId="0" fontId="47" fillId="10" borderId="23" xfId="0" applyFont="1" applyFill="1" applyBorder="1" applyAlignment="1">
      <alignment horizontal="center" vertical="center" wrapText="1"/>
    </xf>
    <xf numFmtId="0" fontId="32" fillId="55" borderId="23" xfId="0" applyFont="1" applyFill="1" applyBorder="1" applyAlignment="1">
      <alignment horizontal="center" vertical="center" wrapText="1"/>
    </xf>
    <xf numFmtId="0" fontId="32" fillId="10" borderId="55" xfId="0" applyNumberFormat="1" applyFont="1" applyFill="1" applyBorder="1" applyAlignment="1">
      <alignment horizontal="center" vertical="center" wrapText="1"/>
    </xf>
    <xf numFmtId="0" fontId="32" fillId="10" borderId="55" xfId="0" applyFont="1" applyFill="1" applyBorder="1" applyAlignment="1">
      <alignment horizontal="center" vertical="center" wrapText="1"/>
    </xf>
    <xf numFmtId="0" fontId="47" fillId="10" borderId="55" xfId="0" applyFont="1" applyFill="1" applyBorder="1" applyAlignment="1">
      <alignment horizontal="center" vertical="center" wrapText="1"/>
    </xf>
    <xf numFmtId="1" fontId="47" fillId="10" borderId="55" xfId="0" applyNumberFormat="1" applyFont="1" applyFill="1" applyBorder="1" applyAlignment="1">
      <alignment horizontal="center" vertical="center" wrapText="1"/>
    </xf>
    <xf numFmtId="9" fontId="24" fillId="60" borderId="23" xfId="0" applyNumberFormat="1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49" fontId="32" fillId="10" borderId="23" xfId="0" applyNumberFormat="1" applyFont="1" applyFill="1" applyBorder="1" applyAlignment="1">
      <alignment horizontal="center" vertical="center" wrapText="1"/>
    </xf>
    <xf numFmtId="49" fontId="32" fillId="10" borderId="13" xfId="0" applyNumberFormat="1" applyFont="1" applyFill="1" applyBorder="1" applyAlignment="1">
      <alignment horizontal="center" vertical="center" wrapText="1"/>
    </xf>
    <xf numFmtId="1" fontId="32" fillId="10" borderId="13" xfId="0" applyNumberFormat="1" applyFont="1" applyFill="1" applyBorder="1" applyAlignment="1">
      <alignment horizontal="center" vertical="center" wrapText="1"/>
    </xf>
    <xf numFmtId="1" fontId="47" fillId="10" borderId="13" xfId="0" applyNumberFormat="1" applyFont="1" applyFill="1" applyBorder="1" applyAlignment="1">
      <alignment horizontal="center" vertical="center" wrapText="1"/>
    </xf>
    <xf numFmtId="0" fontId="32" fillId="10" borderId="13" xfId="0" applyFont="1" applyFill="1" applyBorder="1" applyAlignment="1">
      <alignment horizontal="center" vertical="center" wrapText="1"/>
    </xf>
    <xf numFmtId="1" fontId="19" fillId="10" borderId="23" xfId="0" applyNumberFormat="1" applyFont="1" applyFill="1" applyBorder="1" applyAlignment="1">
      <alignment horizontal="center" vertical="center" wrapText="1"/>
    </xf>
    <xf numFmtId="1" fontId="49" fillId="10" borderId="23" xfId="0" applyNumberFormat="1" applyFont="1" applyFill="1" applyBorder="1" applyAlignment="1">
      <alignment horizontal="center" vertical="center" wrapText="1"/>
    </xf>
    <xf numFmtId="0" fontId="19" fillId="10" borderId="23" xfId="0" applyFont="1" applyFill="1" applyBorder="1" applyAlignment="1">
      <alignment horizontal="center" vertical="center" wrapText="1"/>
    </xf>
    <xf numFmtId="49" fontId="19" fillId="10" borderId="23" xfId="0" applyNumberFormat="1" applyFont="1" applyFill="1" applyBorder="1" applyAlignment="1">
      <alignment horizontal="center" vertical="center" wrapText="1"/>
    </xf>
    <xf numFmtId="49" fontId="32" fillId="10" borderId="23" xfId="0" applyNumberFormat="1" applyFont="1" applyFill="1" applyBorder="1" applyAlignment="1">
      <alignment horizontal="left" vertical="center" wrapText="1"/>
    </xf>
    <xf numFmtId="9" fontId="24" fillId="46" borderId="23" xfId="0" applyNumberFormat="1" applyFont="1" applyFill="1" applyBorder="1" applyAlignment="1">
      <alignment horizontal="center" vertical="center" wrapText="1"/>
    </xf>
    <xf numFmtId="9" fontId="24" fillId="61" borderId="23" xfId="0" applyNumberFormat="1" applyFont="1" applyFill="1" applyBorder="1" applyAlignment="1">
      <alignment horizontal="center" vertical="center" wrapText="1"/>
    </xf>
    <xf numFmtId="0" fontId="24" fillId="61" borderId="23" xfId="0" applyFont="1" applyFill="1" applyBorder="1" applyAlignment="1">
      <alignment horizontal="center" vertical="center" wrapText="1"/>
    </xf>
    <xf numFmtId="9" fontId="24" fillId="62" borderId="23" xfId="0" applyNumberFormat="1" applyFont="1" applyFill="1" applyBorder="1" applyAlignment="1">
      <alignment horizontal="center" vertical="center" wrapText="1"/>
    </xf>
    <xf numFmtId="0" fontId="24" fillId="62" borderId="23" xfId="0" applyFont="1" applyFill="1" applyBorder="1" applyAlignment="1">
      <alignment horizontal="center" vertical="center" wrapText="1"/>
    </xf>
    <xf numFmtId="0" fontId="24" fillId="62" borderId="29" xfId="0" applyFont="1" applyFill="1" applyBorder="1" applyAlignment="1">
      <alignment horizontal="center" vertical="center" wrapText="1"/>
    </xf>
    <xf numFmtId="1" fontId="19" fillId="63" borderId="23" xfId="0" applyNumberFormat="1" applyFont="1" applyFill="1" applyBorder="1" applyAlignment="1">
      <alignment horizontal="center" vertical="center" wrapText="1"/>
    </xf>
    <xf numFmtId="0" fontId="32" fillId="49" borderId="23" xfId="0" applyNumberFormat="1" applyFont="1" applyFill="1" applyBorder="1" applyAlignment="1">
      <alignment horizontal="center" vertical="center" wrapText="1"/>
    </xf>
    <xf numFmtId="1" fontId="32" fillId="49" borderId="23" xfId="0" applyNumberFormat="1" applyFont="1" applyFill="1" applyBorder="1" applyAlignment="1">
      <alignment horizontal="center" vertical="center" wrapText="1"/>
    </xf>
    <xf numFmtId="1" fontId="47" fillId="49" borderId="23" xfId="0" applyNumberFormat="1" applyFont="1" applyFill="1" applyBorder="1" applyAlignment="1">
      <alignment horizontal="center" vertical="center" wrapText="1"/>
    </xf>
    <xf numFmtId="0" fontId="32" fillId="49" borderId="23" xfId="0" applyFont="1" applyFill="1" applyBorder="1" applyAlignment="1">
      <alignment horizontal="center" vertical="center" wrapText="1"/>
    </xf>
    <xf numFmtId="1" fontId="19" fillId="64" borderId="23" xfId="0" applyNumberFormat="1" applyFont="1" applyFill="1" applyBorder="1" applyAlignment="1">
      <alignment horizontal="center" vertical="center" wrapText="1"/>
    </xf>
    <xf numFmtId="0" fontId="19" fillId="49" borderId="23" xfId="0" applyNumberFormat="1" applyFont="1" applyFill="1" applyBorder="1" applyAlignment="1">
      <alignment horizontal="center" vertical="center" wrapText="1"/>
    </xf>
    <xf numFmtId="0" fontId="19" fillId="63" borderId="23" xfId="0" applyFont="1" applyFill="1" applyBorder="1" applyAlignment="1">
      <alignment horizontal="center" vertical="center" wrapText="1"/>
    </xf>
    <xf numFmtId="1" fontId="49" fillId="63" borderId="23" xfId="0" applyNumberFormat="1" applyFont="1" applyFill="1" applyBorder="1" applyAlignment="1">
      <alignment horizontal="center" vertical="center" wrapText="1"/>
    </xf>
    <xf numFmtId="49" fontId="19" fillId="49" borderId="23" xfId="0" applyNumberFormat="1" applyFont="1" applyFill="1" applyBorder="1" applyAlignment="1">
      <alignment horizontal="center" vertical="center" wrapText="1"/>
    </xf>
    <xf numFmtId="49" fontId="19" fillId="10" borderId="23" xfId="0" applyNumberFormat="1" applyFont="1" applyFill="1" applyBorder="1" applyAlignment="1">
      <alignment horizontal="left" vertical="center" wrapText="1"/>
    </xf>
    <xf numFmtId="0" fontId="17" fillId="34" borderId="3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17" fillId="40" borderId="32" xfId="0" applyFont="1" applyFill="1" applyBorder="1" applyAlignment="1">
      <alignment horizontal="center" vertical="center" wrapText="1"/>
    </xf>
    <xf numFmtId="0" fontId="17" fillId="40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7" fillId="42" borderId="32" xfId="0" applyFont="1" applyFill="1" applyBorder="1" applyAlignment="1">
      <alignment horizontal="center" vertical="center" wrapText="1"/>
    </xf>
    <xf numFmtId="0" fontId="17" fillId="4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7" fillId="34" borderId="21" xfId="0" applyFont="1" applyFill="1" applyBorder="1" applyAlignment="1">
      <alignment horizontal="center" vertical="center" wrapText="1"/>
    </xf>
    <xf numFmtId="0" fontId="17" fillId="34" borderId="2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5" fillId="5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7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0" fillId="4" borderId="12" xfId="0" applyFont="1" applyFill="1" applyBorder="1" applyAlignment="1">
      <alignment horizontal="center" vertical="center" wrapText="1"/>
    </xf>
    <xf numFmtId="0" fontId="11" fillId="0" borderId="13" xfId="0" applyFont="1" applyBorder="1"/>
    <xf numFmtId="0" fontId="11" fillId="0" borderId="14" xfId="0" applyFont="1" applyBorder="1"/>
    <xf numFmtId="0" fontId="12" fillId="7" borderId="12" xfId="0" applyFont="1" applyFill="1" applyBorder="1" applyAlignment="1">
      <alignment horizontal="center" vertical="center" wrapText="1"/>
    </xf>
    <xf numFmtId="0" fontId="13" fillId="0" borderId="13" xfId="0" applyFont="1" applyBorder="1"/>
    <xf numFmtId="0" fontId="13" fillId="0" borderId="14" xfId="0" applyFont="1" applyBorder="1"/>
    <xf numFmtId="0" fontId="10" fillId="8" borderId="12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5" fillId="0" borderId="13" xfId="0" applyFont="1" applyBorder="1"/>
    <xf numFmtId="0" fontId="15" fillId="0" borderId="15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6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9" fillId="43" borderId="37" xfId="0" applyFont="1" applyFill="1" applyBorder="1" applyAlignment="1">
      <alignment horizontal="center" vertical="center" wrapText="1"/>
    </xf>
    <xf numFmtId="0" fontId="39" fillId="43" borderId="26" xfId="0" applyFont="1" applyFill="1" applyBorder="1" applyAlignment="1">
      <alignment horizontal="center" vertical="center" wrapText="1"/>
    </xf>
    <xf numFmtId="0" fontId="17" fillId="20" borderId="32" xfId="0" applyFont="1" applyFill="1" applyBorder="1" applyAlignment="1">
      <alignment horizontal="center" vertical="center" wrapText="1"/>
    </xf>
    <xf numFmtId="0" fontId="17" fillId="20" borderId="13" xfId="0" applyFont="1" applyFill="1" applyBorder="1" applyAlignment="1">
      <alignment horizontal="center" vertical="center" wrapText="1"/>
    </xf>
    <xf numFmtId="0" fontId="17" fillId="45" borderId="32" xfId="0" applyFont="1" applyFill="1" applyBorder="1" applyAlignment="1">
      <alignment horizontal="center" vertical="center" wrapText="1"/>
    </xf>
    <xf numFmtId="0" fontId="17" fillId="45" borderId="13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7" fillId="48" borderId="32" xfId="0" applyFont="1" applyFill="1" applyBorder="1" applyAlignment="1">
      <alignment horizontal="center" vertical="center" wrapText="1"/>
    </xf>
    <xf numFmtId="0" fontId="17" fillId="48" borderId="13" xfId="0" applyFont="1" applyFill="1" applyBorder="1" applyAlignment="1">
      <alignment horizontal="center" vertical="center" wrapText="1"/>
    </xf>
    <xf numFmtId="0" fontId="39" fillId="44" borderId="37" xfId="0" applyFont="1" applyFill="1" applyBorder="1" applyAlignment="1">
      <alignment horizontal="center" vertical="center" wrapText="1"/>
    </xf>
    <xf numFmtId="0" fontId="39" fillId="44" borderId="26" xfId="0" applyFont="1" applyFill="1" applyBorder="1" applyAlignment="1">
      <alignment horizontal="center" vertical="center" wrapText="1"/>
    </xf>
    <xf numFmtId="1" fontId="17" fillId="20" borderId="32" xfId="0" applyNumberFormat="1" applyFont="1" applyFill="1" applyBorder="1" applyAlignment="1">
      <alignment horizontal="center" vertical="center" wrapText="1"/>
    </xf>
    <xf numFmtId="1" fontId="17" fillId="20" borderId="13" xfId="0" applyNumberFormat="1" applyFont="1" applyFill="1" applyBorder="1" applyAlignment="1">
      <alignment horizontal="center" vertical="center" wrapText="1"/>
    </xf>
    <xf numFmtId="0" fontId="16" fillId="10" borderId="32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1" fontId="17" fillId="34" borderId="32" xfId="0" applyNumberFormat="1" applyFont="1" applyFill="1" applyBorder="1" applyAlignment="1">
      <alignment horizontal="center" vertical="center" wrapText="1"/>
    </xf>
    <xf numFmtId="1" fontId="17" fillId="34" borderId="13" xfId="0" applyNumberFormat="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/>
    </xf>
    <xf numFmtId="0" fontId="44" fillId="45" borderId="32" xfId="0" applyFont="1" applyFill="1" applyBorder="1" applyAlignment="1">
      <alignment horizontal="center" vertical="center" wrapText="1"/>
    </xf>
    <xf numFmtId="0" fontId="44" fillId="45" borderId="13" xfId="0" applyFont="1" applyFill="1" applyBorder="1" applyAlignment="1">
      <alignment horizontal="center" vertical="center" wrapText="1"/>
    </xf>
    <xf numFmtId="1" fontId="17" fillId="20" borderId="28" xfId="0" applyNumberFormat="1" applyFont="1" applyFill="1" applyBorder="1" applyAlignment="1">
      <alignment horizontal="center" vertical="center" wrapText="1"/>
    </xf>
    <xf numFmtId="1" fontId="17" fillId="20" borderId="40" xfId="0" applyNumberFormat="1" applyFont="1" applyFill="1" applyBorder="1" applyAlignment="1">
      <alignment horizontal="center" vertical="center" wrapText="1"/>
    </xf>
    <xf numFmtId="9" fontId="24" fillId="4" borderId="12" xfId="0" applyNumberFormat="1" applyFont="1" applyFill="1" applyBorder="1" applyAlignment="1">
      <alignment horizontal="center" vertical="top" wrapText="1"/>
    </xf>
    <xf numFmtId="9" fontId="24" fillId="4" borderId="13" xfId="0" applyNumberFormat="1" applyFont="1" applyFill="1" applyBorder="1" applyAlignment="1">
      <alignment horizontal="center" vertical="top" wrapText="1"/>
    </xf>
    <xf numFmtId="9" fontId="24" fillId="4" borderId="14" xfId="0" applyNumberFormat="1" applyFont="1" applyFill="1" applyBorder="1" applyAlignment="1">
      <alignment horizontal="center" vertical="top" wrapText="1"/>
    </xf>
    <xf numFmtId="9" fontId="24" fillId="7" borderId="12" xfId="0" applyNumberFormat="1" applyFont="1" applyFill="1" applyBorder="1" applyAlignment="1">
      <alignment horizontal="center" vertical="top" wrapText="1"/>
    </xf>
    <xf numFmtId="9" fontId="24" fillId="7" borderId="13" xfId="0" applyNumberFormat="1" applyFont="1" applyFill="1" applyBorder="1" applyAlignment="1">
      <alignment horizontal="center" vertical="top" wrapText="1"/>
    </xf>
    <xf numFmtId="9" fontId="24" fillId="7" borderId="14" xfId="0" applyNumberFormat="1" applyFont="1" applyFill="1" applyBorder="1" applyAlignment="1">
      <alignment horizontal="center" vertical="top" wrapText="1"/>
    </xf>
    <xf numFmtId="9" fontId="24" fillId="8" borderId="12" xfId="0" applyNumberFormat="1" applyFont="1" applyFill="1" applyBorder="1" applyAlignment="1">
      <alignment horizontal="center" vertical="top" wrapText="1"/>
    </xf>
    <xf numFmtId="9" fontId="24" fillId="8" borderId="13" xfId="0" applyNumberFormat="1" applyFont="1" applyFill="1" applyBorder="1" applyAlignment="1">
      <alignment horizontal="center" vertical="top" wrapText="1"/>
    </xf>
    <xf numFmtId="9" fontId="24" fillId="8" borderId="14" xfId="0" applyNumberFormat="1" applyFont="1" applyFill="1" applyBorder="1" applyAlignment="1">
      <alignment horizontal="center" vertical="top" wrapText="1"/>
    </xf>
    <xf numFmtId="9" fontId="24" fillId="9" borderId="12" xfId="0" applyNumberFormat="1" applyFont="1" applyFill="1" applyBorder="1" applyAlignment="1">
      <alignment horizontal="center" vertical="top" wrapText="1"/>
    </xf>
    <xf numFmtId="9" fontId="24" fillId="9" borderId="13" xfId="0" applyNumberFormat="1" applyFont="1" applyFill="1" applyBorder="1" applyAlignment="1">
      <alignment horizontal="center" vertical="top" wrapText="1"/>
    </xf>
    <xf numFmtId="9" fontId="24" fillId="9" borderId="15" xfId="0" applyNumberFormat="1" applyFont="1" applyFill="1" applyBorder="1" applyAlignment="1">
      <alignment horizontal="center" vertical="top" wrapText="1"/>
    </xf>
    <xf numFmtId="0" fontId="48" fillId="4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48" fillId="7" borderId="12" xfId="0" applyFont="1" applyFill="1" applyBorder="1" applyAlignment="1">
      <alignment horizontal="center" vertical="center" wrapText="1"/>
    </xf>
    <xf numFmtId="0" fontId="48" fillId="8" borderId="12" xfId="0" applyFont="1" applyFill="1" applyBorder="1" applyAlignment="1">
      <alignment horizontal="center" vertical="center" wrapText="1"/>
    </xf>
    <xf numFmtId="0" fontId="48" fillId="9" borderId="12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17" fillId="37" borderId="32" xfId="0" applyFont="1" applyFill="1" applyBorder="1" applyAlignment="1">
      <alignment horizontal="center" vertical="center" wrapText="1"/>
    </xf>
    <xf numFmtId="0" fontId="17" fillId="37" borderId="13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1" fontId="17" fillId="37" borderId="32" xfId="0" applyNumberFormat="1" applyFont="1" applyFill="1" applyBorder="1" applyAlignment="1">
      <alignment horizontal="center" vertical="center" wrapText="1"/>
    </xf>
    <xf numFmtId="1" fontId="17" fillId="37" borderId="13" xfId="0" applyNumberFormat="1" applyFont="1" applyFill="1" applyBorder="1" applyAlignment="1">
      <alignment horizontal="center" vertical="center" wrapText="1"/>
    </xf>
    <xf numFmtId="0" fontId="39" fillId="41" borderId="57" xfId="0" applyFont="1" applyFill="1" applyBorder="1" applyAlignment="1">
      <alignment horizontal="center" vertical="center" wrapText="1"/>
    </xf>
    <xf numFmtId="0" fontId="39" fillId="41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900434</xdr:colOff>
      <xdr:row>0</xdr:row>
      <xdr:rowOff>138894</xdr:rowOff>
    </xdr:from>
    <xdr:to>
      <xdr:col>2</xdr:col>
      <xdr:colOff>2165021</xdr:colOff>
      <xdr:row>0</xdr:row>
      <xdr:rowOff>1003300</xdr:rowOff>
    </xdr:to>
    <xdr:pic>
      <xdr:nvPicPr>
        <xdr:cNvPr id="2" name="Image 1" descr="LOGO_CoST (2).jpg">
          <a:extLst>
            <a:ext uri="{FF2B5EF4-FFF2-40B4-BE49-F238E27FC236}">
              <a16:creationId xmlns:a16="http://schemas.microsoft.com/office/drawing/2014/main" id="{FDE69E3E-7770-894F-BE54-39BEF2496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5034" y="138894"/>
          <a:ext cx="1264587" cy="864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900435</xdr:colOff>
      <xdr:row>0</xdr:row>
      <xdr:rowOff>138894</xdr:rowOff>
    </xdr:from>
    <xdr:to>
      <xdr:col>2</xdr:col>
      <xdr:colOff>2336801</xdr:colOff>
      <xdr:row>0</xdr:row>
      <xdr:rowOff>1120720</xdr:rowOff>
    </xdr:to>
    <xdr:pic>
      <xdr:nvPicPr>
        <xdr:cNvPr id="2" name="Image 1" descr="LOGO_CoST (2).jpg">
          <a:extLst>
            <a:ext uri="{FF2B5EF4-FFF2-40B4-BE49-F238E27FC236}">
              <a16:creationId xmlns:a16="http://schemas.microsoft.com/office/drawing/2014/main" id="{AC09C254-3276-8445-A95D-4547EE091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5035" y="138894"/>
          <a:ext cx="1436366" cy="981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900435</xdr:colOff>
      <xdr:row>0</xdr:row>
      <xdr:rowOff>138894</xdr:rowOff>
    </xdr:from>
    <xdr:to>
      <xdr:col>2</xdr:col>
      <xdr:colOff>2387600</xdr:colOff>
      <xdr:row>0</xdr:row>
      <xdr:rowOff>1110630</xdr:rowOff>
    </xdr:to>
    <xdr:pic>
      <xdr:nvPicPr>
        <xdr:cNvPr id="2" name="Image 1" descr="LOGO_CoST (2).jpg">
          <a:extLst>
            <a:ext uri="{FF2B5EF4-FFF2-40B4-BE49-F238E27FC236}">
              <a16:creationId xmlns:a16="http://schemas.microsoft.com/office/drawing/2014/main" id="{D40F2B90-7671-FF40-AF30-82B68A332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5035" y="138894"/>
          <a:ext cx="1487165" cy="97173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mmanuelle PATOUT" id="{900783D8-3BAC-3E48-9766-AFA02F22682B}" userId="daeaaf4cc2d441d0" providerId="Windows Liv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70" dT="2021-04-29T12:42:16.56" personId="{900783D8-3BAC-3E48-9766-AFA02F22682B}" id="{3DDD8405-2CD4-1F44-8919-53E35D1DD649}">
    <text>+2HTD retirées de 512</text>
  </threadedComment>
  <threadedComment ref="V113" dT="2021-04-29T12:42:58.12" personId="{900783D8-3BAC-3E48-9766-AFA02F22682B}" id="{904BB90B-F3C3-9441-AFD2-60210972E06E}">
    <text>- 2 HTD ajoutées à 408 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U112" dT="2021-05-09T17:57:39.12" personId="{900783D8-3BAC-3E48-9766-AFA02F22682B}" id="{1D7B4F88-267B-324A-A0FA-DF9C151140D4}">
    <text>Manque 2HCM dans la répartition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816"/>
  <sheetViews>
    <sheetView tabSelected="1" topLeftCell="AB1" workbookViewId="0">
      <selection activeCell="AE70" sqref="AE70"/>
    </sheetView>
  </sheetViews>
  <sheetFormatPr baseColWidth="10" defaultColWidth="12.625" defaultRowHeight="15" customHeight="1" x14ac:dyDescent="0.25"/>
  <cols>
    <col min="1" max="1" width="10.125" customWidth="1"/>
    <col min="2" max="2" width="6.125" bestFit="1" customWidth="1"/>
    <col min="3" max="3" width="72.375" bestFit="1" customWidth="1"/>
    <col min="4" max="4" width="11.625" hidden="1" customWidth="1"/>
    <col min="5" max="5" width="7.875" hidden="1" customWidth="1"/>
    <col min="6" max="7" width="13.625" hidden="1" customWidth="1"/>
    <col min="8" max="8" width="7.125" customWidth="1"/>
    <col min="9" max="9" width="6.125" hidden="1" customWidth="1"/>
    <col min="10" max="10" width="0.125" customWidth="1"/>
    <col min="11" max="11" width="11.625" customWidth="1"/>
    <col min="12" max="12" width="6.375" bestFit="1" customWidth="1"/>
    <col min="13" max="13" width="6.625" bestFit="1" customWidth="1"/>
    <col min="14" max="20" width="8.125" hidden="1" customWidth="1"/>
    <col min="21" max="21" width="4.125" bestFit="1" customWidth="1"/>
    <col min="22" max="22" width="3.875" bestFit="1" customWidth="1"/>
    <col min="23" max="25" width="10.125" hidden="1" customWidth="1"/>
    <col min="26" max="26" width="11.125" hidden="1" customWidth="1"/>
    <col min="27" max="27" width="6" hidden="1" customWidth="1"/>
    <col min="28" max="28" width="40.125" style="110" bestFit="1" customWidth="1"/>
    <col min="29" max="29" width="9.125" style="110" bestFit="1" customWidth="1"/>
    <col min="30" max="30" width="27.5" style="110" bestFit="1" customWidth="1"/>
    <col min="31" max="31" width="8.125" style="110" bestFit="1" customWidth="1"/>
    <col min="32" max="32" width="11.125" style="110" bestFit="1" customWidth="1"/>
    <col min="33" max="33" width="9.125" style="110" bestFit="1" customWidth="1"/>
    <col min="34" max="34" width="14.5" style="110" bestFit="1" customWidth="1"/>
    <col min="35" max="35" width="8.125" style="110" bestFit="1" customWidth="1"/>
    <col min="36" max="36" width="14.125" style="110" bestFit="1" customWidth="1"/>
    <col min="37" max="37" width="9.125" style="110" bestFit="1" customWidth="1"/>
    <col min="38" max="38" width="14.5" style="110" bestFit="1" customWidth="1"/>
    <col min="39" max="39" width="8.125" style="110" bestFit="1" customWidth="1"/>
    <col min="40" max="40" width="11.125" style="110" bestFit="1" customWidth="1"/>
    <col min="41" max="41" width="9.125" style="110" bestFit="1" customWidth="1"/>
    <col min="42" max="42" width="14.5" style="110" bestFit="1" customWidth="1"/>
    <col min="43" max="43" width="8.125" style="110" bestFit="1" customWidth="1"/>
    <col min="44" max="44" width="59.375" customWidth="1"/>
    <col min="45" max="63" width="10.125" customWidth="1"/>
  </cols>
  <sheetData>
    <row r="1" spans="1:63" ht="91.5" customHeight="1" x14ac:dyDescent="0.6">
      <c r="A1" s="555" t="s">
        <v>117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  <c r="AP1" s="556"/>
      <c r="AQ1" s="556"/>
      <c r="AR1" s="556"/>
    </row>
    <row r="2" spans="1:63" ht="57.75" customHeight="1" thickBot="1" x14ac:dyDescent="0.65">
      <c r="A2" s="1"/>
      <c r="B2" s="2"/>
      <c r="C2" s="3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 t="s">
        <v>1</v>
      </c>
      <c r="AO2" s="2"/>
      <c r="AP2" s="2"/>
      <c r="AQ2" s="2"/>
      <c r="AR2" s="2"/>
    </row>
    <row r="3" spans="1:63" s="8" customFormat="1" ht="18" x14ac:dyDescent="0.25">
      <c r="A3" s="530"/>
      <c r="B3" s="557" t="s">
        <v>2</v>
      </c>
      <c r="C3" s="553" t="s">
        <v>3</v>
      </c>
      <c r="D3" s="553" t="s">
        <v>4</v>
      </c>
      <c r="E3" s="553" t="s">
        <v>5</v>
      </c>
      <c r="F3" s="553" t="s">
        <v>6</v>
      </c>
      <c r="G3" s="553" t="s">
        <v>7</v>
      </c>
      <c r="H3" s="553" t="s">
        <v>8</v>
      </c>
      <c r="I3" s="553" t="s">
        <v>9</v>
      </c>
      <c r="J3" s="553" t="s">
        <v>10</v>
      </c>
      <c r="K3" s="553" t="s">
        <v>11</v>
      </c>
      <c r="L3" s="553" t="s">
        <v>12</v>
      </c>
      <c r="M3" s="553" t="s">
        <v>13</v>
      </c>
      <c r="N3" s="553" t="s">
        <v>14</v>
      </c>
      <c r="O3" s="553" t="s">
        <v>15</v>
      </c>
      <c r="P3" s="4"/>
      <c r="Q3" s="4"/>
      <c r="R3" s="4"/>
      <c r="S3" s="4"/>
      <c r="T3" s="4"/>
      <c r="U3" s="5"/>
      <c r="V3" s="5"/>
      <c r="W3" s="6"/>
      <c r="X3" s="6"/>
      <c r="Y3" s="6"/>
      <c r="Z3" s="5"/>
      <c r="AA3" s="5"/>
      <c r="AB3" s="533" t="s">
        <v>16</v>
      </c>
      <c r="AC3" s="534"/>
      <c r="AD3" s="534"/>
      <c r="AE3" s="534"/>
      <c r="AF3" s="534"/>
      <c r="AG3" s="534"/>
      <c r="AH3" s="534"/>
      <c r="AI3" s="535"/>
      <c r="AJ3" s="536" t="s">
        <v>17</v>
      </c>
      <c r="AK3" s="537"/>
      <c r="AL3" s="537"/>
      <c r="AM3" s="537"/>
      <c r="AN3" s="537"/>
      <c r="AO3" s="537"/>
      <c r="AP3" s="537"/>
      <c r="AQ3" s="538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</row>
    <row r="4" spans="1:63" s="8" customFormat="1" ht="15" customHeight="1" x14ac:dyDescent="0.2">
      <c r="A4" s="530"/>
      <c r="B4" s="558"/>
      <c r="C4" s="554"/>
      <c r="D4" s="554"/>
      <c r="E4" s="560"/>
      <c r="F4" s="560"/>
      <c r="G4" s="560"/>
      <c r="H4" s="554"/>
      <c r="I4" s="554"/>
      <c r="J4" s="554"/>
      <c r="K4" s="554"/>
      <c r="L4" s="554"/>
      <c r="M4" s="554"/>
      <c r="N4" s="554"/>
      <c r="O4" s="554"/>
      <c r="P4" s="9"/>
      <c r="Q4" s="9" t="s">
        <v>18</v>
      </c>
      <c r="R4" s="9" t="s">
        <v>19</v>
      </c>
      <c r="S4" s="9" t="s">
        <v>20</v>
      </c>
      <c r="T4" s="9" t="s">
        <v>21</v>
      </c>
      <c r="U4" s="539" t="s">
        <v>22</v>
      </c>
      <c r="V4" s="539" t="s">
        <v>23</v>
      </c>
      <c r="W4" s="10"/>
      <c r="X4" s="10"/>
      <c r="Y4" s="10"/>
      <c r="Z4" s="539" t="s">
        <v>24</v>
      </c>
      <c r="AA4" s="541" t="s">
        <v>25</v>
      </c>
      <c r="AB4" s="543" t="s">
        <v>26</v>
      </c>
      <c r="AC4" s="544"/>
      <c r="AD4" s="544"/>
      <c r="AE4" s="545"/>
      <c r="AF4" s="546" t="s">
        <v>27</v>
      </c>
      <c r="AG4" s="547"/>
      <c r="AH4" s="547"/>
      <c r="AI4" s="548"/>
      <c r="AJ4" s="549" t="s">
        <v>26</v>
      </c>
      <c r="AK4" s="544"/>
      <c r="AL4" s="544"/>
      <c r="AM4" s="545"/>
      <c r="AN4" s="550" t="s">
        <v>27</v>
      </c>
      <c r="AO4" s="551"/>
      <c r="AP4" s="551"/>
      <c r="AQ4" s="552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</row>
    <row r="5" spans="1:63" s="8" customFormat="1" ht="56.45" customHeight="1" thickBot="1" x14ac:dyDescent="0.25">
      <c r="A5" s="530"/>
      <c r="B5" s="559"/>
      <c r="C5" s="540"/>
      <c r="D5" s="540"/>
      <c r="E5" s="561"/>
      <c r="F5" s="561"/>
      <c r="G5" s="561"/>
      <c r="H5" s="540"/>
      <c r="I5" s="540"/>
      <c r="J5" s="540"/>
      <c r="K5" s="540"/>
      <c r="L5" s="540"/>
      <c r="M5" s="540"/>
      <c r="N5" s="540"/>
      <c r="O5" s="540"/>
      <c r="P5" s="11"/>
      <c r="Q5" s="11"/>
      <c r="R5" s="11"/>
      <c r="S5" s="11"/>
      <c r="T5" s="11"/>
      <c r="U5" s="540"/>
      <c r="V5" s="540"/>
      <c r="W5" s="12"/>
      <c r="X5" s="12"/>
      <c r="Y5" s="12"/>
      <c r="Z5" s="540"/>
      <c r="AA5" s="542"/>
      <c r="AB5" s="13" t="s">
        <v>28</v>
      </c>
      <c r="AC5" s="13" t="s">
        <v>29</v>
      </c>
      <c r="AD5" s="13" t="s">
        <v>30</v>
      </c>
      <c r="AE5" s="13" t="s">
        <v>31</v>
      </c>
      <c r="AF5" s="14" t="s">
        <v>32</v>
      </c>
      <c r="AG5" s="14" t="s">
        <v>29</v>
      </c>
      <c r="AH5" s="14" t="s">
        <v>30</v>
      </c>
      <c r="AI5" s="14" t="s">
        <v>31</v>
      </c>
      <c r="AJ5" s="15" t="s">
        <v>28</v>
      </c>
      <c r="AK5" s="15" t="s">
        <v>29</v>
      </c>
      <c r="AL5" s="15" t="s">
        <v>30</v>
      </c>
      <c r="AM5" s="15" t="s">
        <v>31</v>
      </c>
      <c r="AN5" s="16" t="s">
        <v>32</v>
      </c>
      <c r="AO5" s="16" t="s">
        <v>29</v>
      </c>
      <c r="AP5" s="16" t="s">
        <v>30</v>
      </c>
      <c r="AQ5" s="17" t="s">
        <v>31</v>
      </c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</row>
    <row r="6" spans="1:63" s="132" customFormat="1" ht="21" customHeight="1" x14ac:dyDescent="0.25">
      <c r="A6" s="530"/>
      <c r="B6" s="531" t="s">
        <v>33</v>
      </c>
      <c r="C6" s="532"/>
      <c r="D6" s="142" t="s">
        <v>34</v>
      </c>
      <c r="E6" s="149"/>
      <c r="F6" s="149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</row>
    <row r="7" spans="1:63" ht="45" x14ac:dyDescent="0.25">
      <c r="A7" s="530"/>
      <c r="B7" s="20">
        <v>101</v>
      </c>
      <c r="C7" s="21" t="s">
        <v>35</v>
      </c>
      <c r="D7" s="22" t="s">
        <v>36</v>
      </c>
      <c r="E7" s="23" t="s">
        <v>37</v>
      </c>
      <c r="F7" s="23" t="s">
        <v>38</v>
      </c>
      <c r="G7" s="23" t="s">
        <v>39</v>
      </c>
      <c r="H7" s="24">
        <v>74</v>
      </c>
      <c r="I7" s="25"/>
      <c r="J7" s="25"/>
      <c r="K7" s="25"/>
      <c r="L7" s="126">
        <v>7</v>
      </c>
      <c r="M7" s="126">
        <v>7</v>
      </c>
      <c r="N7" s="126"/>
      <c r="O7" s="126"/>
      <c r="P7" s="126" t="s">
        <v>40</v>
      </c>
      <c r="Q7" s="126"/>
      <c r="R7" s="126"/>
      <c r="S7" s="126"/>
      <c r="T7" s="126"/>
      <c r="U7" s="126"/>
      <c r="V7" s="126"/>
      <c r="W7" s="26" t="s">
        <v>41</v>
      </c>
      <c r="X7" s="26" t="s">
        <v>42</v>
      </c>
      <c r="Y7" s="26" t="s">
        <v>43</v>
      </c>
      <c r="Z7" s="26"/>
      <c r="AA7" s="26"/>
      <c r="AB7" s="27"/>
      <c r="AC7" s="27"/>
      <c r="AD7" s="27"/>
      <c r="AE7" s="27"/>
      <c r="AF7" s="28"/>
      <c r="AG7" s="29"/>
      <c r="AH7" s="29"/>
      <c r="AI7" s="29"/>
      <c r="AJ7" s="30"/>
      <c r="AK7" s="31"/>
      <c r="AL7" s="31"/>
      <c r="AM7" s="31"/>
      <c r="AN7" s="32"/>
      <c r="AO7" s="33"/>
      <c r="AP7" s="33"/>
      <c r="AQ7" s="34"/>
      <c r="AR7" s="35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</row>
    <row r="8" spans="1:63" ht="15.75" x14ac:dyDescent="0.25">
      <c r="A8" s="530"/>
      <c r="B8" s="37"/>
      <c r="C8" s="38" t="s">
        <v>44</v>
      </c>
      <c r="D8" s="18" t="s">
        <v>45</v>
      </c>
      <c r="E8" s="39" t="s">
        <v>37</v>
      </c>
      <c r="F8" s="39" t="s">
        <v>38</v>
      </c>
      <c r="G8" s="39" t="s">
        <v>39</v>
      </c>
      <c r="H8" s="40">
        <v>74</v>
      </c>
      <c r="I8" s="40"/>
      <c r="J8" s="40"/>
      <c r="K8" s="41"/>
      <c r="L8" s="457"/>
      <c r="M8" s="457"/>
      <c r="N8" s="126"/>
      <c r="O8" s="458">
        <v>677</v>
      </c>
      <c r="P8" s="458">
        <f t="shared" ref="P8:P9" si="0">O8/32</f>
        <v>21.15625</v>
      </c>
      <c r="Q8" s="458">
        <v>3</v>
      </c>
      <c r="R8" s="458">
        <v>21</v>
      </c>
      <c r="S8" s="458">
        <v>600</v>
      </c>
      <c r="T8" s="458">
        <f t="shared" ref="T8:T10" si="1">(O8/S8)*100</f>
        <v>112.83333333333334</v>
      </c>
      <c r="U8" s="126">
        <v>16</v>
      </c>
      <c r="V8" s="126">
        <v>4</v>
      </c>
      <c r="W8" s="44">
        <f t="shared" ref="W8:W11" si="2">U8*Q8*1.5</f>
        <v>72</v>
      </c>
      <c r="X8" s="44">
        <f t="shared" ref="X8:X13" si="3">V8*R8</f>
        <v>84</v>
      </c>
      <c r="Y8" s="44">
        <f t="shared" ref="Y8:Y13" si="4">W8+X8</f>
        <v>156</v>
      </c>
      <c r="Z8" s="45"/>
      <c r="AA8" s="45"/>
      <c r="AB8" s="46">
        <v>1</v>
      </c>
      <c r="AC8" s="27" t="s">
        <v>46</v>
      </c>
      <c r="AD8" s="27" t="s">
        <v>47</v>
      </c>
      <c r="AE8" s="27" t="s">
        <v>48</v>
      </c>
      <c r="AF8" s="47">
        <v>1</v>
      </c>
      <c r="AG8" s="29" t="s">
        <v>46</v>
      </c>
      <c r="AH8" s="29" t="s">
        <v>47</v>
      </c>
      <c r="AI8" s="29" t="s">
        <v>49</v>
      </c>
      <c r="AJ8" s="48">
        <v>1</v>
      </c>
      <c r="AK8" s="31" t="s">
        <v>46</v>
      </c>
      <c r="AL8" s="31" t="s">
        <v>47</v>
      </c>
      <c r="AM8" s="31" t="s">
        <v>48</v>
      </c>
      <c r="AN8" s="49">
        <v>1</v>
      </c>
      <c r="AO8" s="33" t="s">
        <v>46</v>
      </c>
      <c r="AP8" s="33" t="s">
        <v>47</v>
      </c>
      <c r="AQ8" s="34" t="s">
        <v>48</v>
      </c>
      <c r="AR8" s="35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</row>
    <row r="9" spans="1:63" ht="15" customHeight="1" x14ac:dyDescent="0.25">
      <c r="A9" s="19"/>
      <c r="B9" s="37"/>
      <c r="C9" s="38" t="s">
        <v>50</v>
      </c>
      <c r="D9" s="18" t="s">
        <v>51</v>
      </c>
      <c r="E9" s="18" t="s">
        <v>37</v>
      </c>
      <c r="F9" s="18" t="s">
        <v>52</v>
      </c>
      <c r="G9" s="18" t="s">
        <v>53</v>
      </c>
      <c r="H9" s="40"/>
      <c r="I9" s="40"/>
      <c r="J9" s="40"/>
      <c r="K9" s="41"/>
      <c r="L9" s="457"/>
      <c r="M9" s="457"/>
      <c r="N9" s="126"/>
      <c r="O9" s="458">
        <v>677</v>
      </c>
      <c r="P9" s="458">
        <f t="shared" si="0"/>
        <v>21.15625</v>
      </c>
      <c r="Q9" s="458">
        <v>3</v>
      </c>
      <c r="R9" s="458">
        <v>21</v>
      </c>
      <c r="S9" s="458">
        <v>600</v>
      </c>
      <c r="T9" s="458">
        <f t="shared" si="1"/>
        <v>112.83333333333334</v>
      </c>
      <c r="U9" s="126">
        <v>16</v>
      </c>
      <c r="V9" s="126">
        <v>4</v>
      </c>
      <c r="W9" s="44">
        <f t="shared" si="2"/>
        <v>72</v>
      </c>
      <c r="X9" s="44">
        <f t="shared" si="3"/>
        <v>84</v>
      </c>
      <c r="Y9" s="44">
        <f t="shared" si="4"/>
        <v>156</v>
      </c>
      <c r="Z9" s="45"/>
      <c r="AA9" s="45"/>
      <c r="AB9" s="46">
        <v>1</v>
      </c>
      <c r="AC9" s="27" t="s">
        <v>54</v>
      </c>
      <c r="AD9" s="27" t="s">
        <v>55</v>
      </c>
      <c r="AE9" s="27" t="s">
        <v>1</v>
      </c>
      <c r="AF9" s="47">
        <v>1</v>
      </c>
      <c r="AG9" s="29" t="s">
        <v>46</v>
      </c>
      <c r="AH9" s="29" t="s">
        <v>55</v>
      </c>
      <c r="AI9" s="29" t="s">
        <v>56</v>
      </c>
      <c r="AJ9" s="48">
        <v>1</v>
      </c>
      <c r="AK9" s="31" t="s">
        <v>46</v>
      </c>
      <c r="AL9" s="31" t="s">
        <v>55</v>
      </c>
      <c r="AM9" s="31" t="s">
        <v>56</v>
      </c>
      <c r="AN9" s="49">
        <v>1</v>
      </c>
      <c r="AO9" s="33" t="s">
        <v>46</v>
      </c>
      <c r="AP9" s="33" t="s">
        <v>55</v>
      </c>
      <c r="AQ9" s="34" t="s">
        <v>56</v>
      </c>
      <c r="AR9" s="35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</row>
    <row r="10" spans="1:63" ht="15.75" x14ac:dyDescent="0.25">
      <c r="A10" s="19"/>
      <c r="B10" s="20">
        <v>102</v>
      </c>
      <c r="C10" s="21" t="s">
        <v>57</v>
      </c>
      <c r="D10" s="18" t="s">
        <v>58</v>
      </c>
      <c r="E10" s="18" t="s">
        <v>37</v>
      </c>
      <c r="F10" s="18" t="s">
        <v>59</v>
      </c>
      <c r="G10" s="18" t="s">
        <v>60</v>
      </c>
      <c r="H10" s="25">
        <v>74</v>
      </c>
      <c r="I10" s="25"/>
      <c r="J10" s="25"/>
      <c r="K10" s="50"/>
      <c r="L10" s="459">
        <v>7</v>
      </c>
      <c r="M10" s="459">
        <v>7</v>
      </c>
      <c r="N10" s="126"/>
      <c r="O10" s="458">
        <v>624</v>
      </c>
      <c r="P10" s="458">
        <v>21</v>
      </c>
      <c r="Q10" s="458">
        <v>3</v>
      </c>
      <c r="R10" s="458">
        <v>21</v>
      </c>
      <c r="S10" s="458">
        <v>600</v>
      </c>
      <c r="T10" s="458">
        <f t="shared" si="1"/>
        <v>104</v>
      </c>
      <c r="U10" s="126">
        <v>32</v>
      </c>
      <c r="V10" s="126">
        <v>8</v>
      </c>
      <c r="W10" s="44">
        <f t="shared" si="2"/>
        <v>144</v>
      </c>
      <c r="X10" s="44">
        <f t="shared" si="3"/>
        <v>168</v>
      </c>
      <c r="Y10" s="44">
        <f t="shared" si="4"/>
        <v>312</v>
      </c>
      <c r="Z10" s="45"/>
      <c r="AA10" s="45"/>
      <c r="AB10" s="27" t="s">
        <v>61</v>
      </c>
      <c r="AC10" s="27" t="s">
        <v>62</v>
      </c>
      <c r="AD10" s="27" t="s">
        <v>55</v>
      </c>
      <c r="AE10" s="27" t="s">
        <v>56</v>
      </c>
      <c r="AF10" s="47">
        <v>1</v>
      </c>
      <c r="AG10" s="29" t="s">
        <v>46</v>
      </c>
      <c r="AH10" s="29" t="s">
        <v>55</v>
      </c>
      <c r="AI10" s="29" t="s">
        <v>56</v>
      </c>
      <c r="AJ10" s="48">
        <v>1</v>
      </c>
      <c r="AK10" s="31" t="s">
        <v>46</v>
      </c>
      <c r="AL10" s="31" t="s">
        <v>55</v>
      </c>
      <c r="AM10" s="31" t="s">
        <v>56</v>
      </c>
      <c r="AN10" s="49">
        <v>1</v>
      </c>
      <c r="AO10" s="33" t="s">
        <v>46</v>
      </c>
      <c r="AP10" s="33" t="s">
        <v>55</v>
      </c>
      <c r="AQ10" s="34" t="s">
        <v>56</v>
      </c>
      <c r="AR10" s="35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</row>
    <row r="11" spans="1:63" ht="15.75" x14ac:dyDescent="0.25">
      <c r="A11" s="19"/>
      <c r="B11" s="20">
        <v>104</v>
      </c>
      <c r="C11" s="21" t="s">
        <v>67</v>
      </c>
      <c r="D11" s="18" t="s">
        <v>68</v>
      </c>
      <c r="E11" s="18"/>
      <c r="F11" s="18" t="s">
        <v>69</v>
      </c>
      <c r="G11" s="18" t="s">
        <v>70</v>
      </c>
      <c r="H11" s="25"/>
      <c r="I11" s="25"/>
      <c r="J11" s="25"/>
      <c r="K11" s="52"/>
      <c r="L11" s="456">
        <v>4</v>
      </c>
      <c r="M11" s="456">
        <v>4</v>
      </c>
      <c r="N11" s="126"/>
      <c r="O11" s="458">
        <v>600</v>
      </c>
      <c r="P11" s="458">
        <f t="shared" ref="P11:P13" si="5">O11/32</f>
        <v>18.75</v>
      </c>
      <c r="Q11" s="458">
        <v>3</v>
      </c>
      <c r="R11" s="458">
        <v>21</v>
      </c>
      <c r="S11" s="458">
        <v>600</v>
      </c>
      <c r="T11" s="458">
        <f t="shared" ref="T11:T13" si="6">(O11/S11)*100</f>
        <v>100</v>
      </c>
      <c r="U11" s="126"/>
      <c r="V11" s="126">
        <v>43</v>
      </c>
      <c r="W11" s="44">
        <f t="shared" si="2"/>
        <v>0</v>
      </c>
      <c r="X11" s="44">
        <f t="shared" si="3"/>
        <v>903</v>
      </c>
      <c r="Y11" s="44">
        <f t="shared" si="4"/>
        <v>903</v>
      </c>
      <c r="Z11" s="45"/>
      <c r="AA11" s="45"/>
      <c r="AB11" s="27" t="s">
        <v>71</v>
      </c>
      <c r="AC11" s="27" t="s">
        <v>62</v>
      </c>
      <c r="AD11" s="27" t="s">
        <v>72</v>
      </c>
      <c r="AE11" s="27" t="s">
        <v>73</v>
      </c>
      <c r="AF11" s="47">
        <v>1</v>
      </c>
      <c r="AG11" s="29" t="s">
        <v>46</v>
      </c>
      <c r="AH11" s="29" t="s">
        <v>72</v>
      </c>
      <c r="AI11" s="29" t="s">
        <v>73</v>
      </c>
      <c r="AJ11" s="48">
        <v>1</v>
      </c>
      <c r="AK11" s="31" t="s">
        <v>46</v>
      </c>
      <c r="AL11" s="31" t="s">
        <v>72</v>
      </c>
      <c r="AM11" s="31" t="s">
        <v>73</v>
      </c>
      <c r="AN11" s="49">
        <v>1</v>
      </c>
      <c r="AO11" s="33" t="s">
        <v>46</v>
      </c>
      <c r="AP11" s="33" t="s">
        <v>72</v>
      </c>
      <c r="AQ11" s="34" t="s">
        <v>73</v>
      </c>
      <c r="AR11" s="35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</row>
    <row r="12" spans="1:63" ht="15.75" x14ac:dyDescent="0.25">
      <c r="A12" s="19"/>
      <c r="B12" s="20">
        <v>105</v>
      </c>
      <c r="C12" s="21" t="s">
        <v>79</v>
      </c>
      <c r="D12" s="18" t="s">
        <v>141</v>
      </c>
      <c r="E12" s="18" t="s">
        <v>37</v>
      </c>
      <c r="F12" s="18" t="s">
        <v>80</v>
      </c>
      <c r="G12" s="18" t="s">
        <v>81</v>
      </c>
      <c r="H12" s="25"/>
      <c r="I12" s="25"/>
      <c r="J12" s="25"/>
      <c r="K12" s="50"/>
      <c r="L12" s="459">
        <v>1</v>
      </c>
      <c r="M12" s="459">
        <v>1</v>
      </c>
      <c r="N12" s="126"/>
      <c r="O12" s="458">
        <v>600</v>
      </c>
      <c r="P12" s="458">
        <f t="shared" ref="P12" si="7">O12/36</f>
        <v>16.666666666666668</v>
      </c>
      <c r="Q12" s="458">
        <v>3</v>
      </c>
      <c r="R12" s="458">
        <v>21</v>
      </c>
      <c r="S12" s="458">
        <v>600</v>
      </c>
      <c r="T12" s="458">
        <f>(O12/S12)*100</f>
        <v>100</v>
      </c>
      <c r="U12" s="126">
        <v>2</v>
      </c>
      <c r="V12" s="126">
        <v>14</v>
      </c>
      <c r="W12" s="44">
        <f>U12*Q12*1.5</f>
        <v>9</v>
      </c>
      <c r="X12" s="44">
        <f>V12*R12</f>
        <v>294</v>
      </c>
      <c r="Y12" s="44">
        <f>W12+X12</f>
        <v>303</v>
      </c>
      <c r="Z12" s="45"/>
      <c r="AA12" s="45"/>
      <c r="AB12" s="46">
        <v>1</v>
      </c>
      <c r="AC12" s="27" t="s">
        <v>54</v>
      </c>
      <c r="AD12" s="27" t="s">
        <v>82</v>
      </c>
      <c r="AE12" s="27" t="s">
        <v>1</v>
      </c>
      <c r="AF12" s="47">
        <v>1</v>
      </c>
      <c r="AG12" s="28" t="s">
        <v>46</v>
      </c>
      <c r="AH12" s="28" t="s">
        <v>55</v>
      </c>
      <c r="AI12" s="28" t="s">
        <v>83</v>
      </c>
      <c r="AJ12" s="48">
        <v>1</v>
      </c>
      <c r="AK12" s="31" t="s">
        <v>46</v>
      </c>
      <c r="AL12" s="31" t="s">
        <v>55</v>
      </c>
      <c r="AM12" s="31" t="s">
        <v>84</v>
      </c>
      <c r="AN12" s="49">
        <v>1</v>
      </c>
      <c r="AO12" s="33" t="s">
        <v>46</v>
      </c>
      <c r="AP12" s="33" t="s">
        <v>55</v>
      </c>
      <c r="AQ12" s="34" t="s">
        <v>84</v>
      </c>
      <c r="AR12" s="35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</row>
    <row r="13" spans="1:63" ht="17.100000000000001" customHeight="1" x14ac:dyDescent="0.25">
      <c r="A13" s="19"/>
      <c r="B13" s="53">
        <v>107</v>
      </c>
      <c r="C13" s="54" t="s">
        <v>74</v>
      </c>
      <c r="D13" s="18" t="s">
        <v>75</v>
      </c>
      <c r="E13" s="18" t="s">
        <v>37</v>
      </c>
      <c r="F13" s="18" t="s">
        <v>76</v>
      </c>
      <c r="G13" s="18" t="s">
        <v>77</v>
      </c>
      <c r="H13" s="25"/>
      <c r="I13" s="50"/>
      <c r="J13" s="25"/>
      <c r="K13" s="52"/>
      <c r="L13" s="456">
        <v>2</v>
      </c>
      <c r="M13" s="456">
        <v>2</v>
      </c>
      <c r="N13" s="126"/>
      <c r="O13" s="458">
        <v>600</v>
      </c>
      <c r="P13" s="458">
        <f t="shared" si="5"/>
        <v>18.75</v>
      </c>
      <c r="Q13" s="458">
        <v>3</v>
      </c>
      <c r="R13" s="458">
        <v>21</v>
      </c>
      <c r="S13" s="458">
        <v>340</v>
      </c>
      <c r="T13" s="458">
        <f t="shared" si="6"/>
        <v>176.47058823529412</v>
      </c>
      <c r="U13" s="126"/>
      <c r="V13" s="126">
        <v>20</v>
      </c>
      <c r="W13" s="44">
        <f>(U13*2)*1.5</f>
        <v>0</v>
      </c>
      <c r="X13" s="44">
        <f t="shared" si="3"/>
        <v>420</v>
      </c>
      <c r="Y13" s="44">
        <f t="shared" si="4"/>
        <v>420</v>
      </c>
      <c r="Z13" s="55"/>
      <c r="AA13" s="55"/>
      <c r="AB13" s="56">
        <v>1</v>
      </c>
      <c r="AC13" s="57" t="s">
        <v>54</v>
      </c>
      <c r="AD13" s="57" t="s">
        <v>72</v>
      </c>
      <c r="AE13" s="57" t="s">
        <v>78</v>
      </c>
      <c r="AF13" s="47">
        <v>1</v>
      </c>
      <c r="AG13" s="29" t="s">
        <v>46</v>
      </c>
      <c r="AH13" s="29" t="s">
        <v>72</v>
      </c>
      <c r="AI13" s="29" t="s">
        <v>78</v>
      </c>
      <c r="AJ13" s="58">
        <v>1</v>
      </c>
      <c r="AK13" s="59" t="s">
        <v>46</v>
      </c>
      <c r="AL13" s="59" t="s">
        <v>72</v>
      </c>
      <c r="AM13" s="59" t="s">
        <v>78</v>
      </c>
      <c r="AN13" s="49">
        <v>1</v>
      </c>
      <c r="AO13" s="33" t="s">
        <v>46</v>
      </c>
      <c r="AP13" s="33" t="s">
        <v>72</v>
      </c>
      <c r="AQ13" s="34" t="s">
        <v>78</v>
      </c>
      <c r="AR13" s="35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</row>
    <row r="14" spans="1:63" s="132" customFormat="1" ht="21" customHeight="1" x14ac:dyDescent="0.25">
      <c r="A14" s="133"/>
      <c r="B14" s="522" t="s">
        <v>85</v>
      </c>
      <c r="C14" s="523"/>
      <c r="D14" s="142" t="s">
        <v>86</v>
      </c>
      <c r="E14" s="152"/>
      <c r="F14" s="152"/>
      <c r="G14" s="152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4"/>
      <c r="AR14" s="135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</row>
    <row r="15" spans="1:63" ht="15.75" x14ac:dyDescent="0.25">
      <c r="A15" s="19"/>
      <c r="B15" s="20">
        <v>201</v>
      </c>
      <c r="C15" s="21" t="s">
        <v>35</v>
      </c>
      <c r="D15" s="61" t="s">
        <v>87</v>
      </c>
      <c r="E15" s="61" t="s">
        <v>37</v>
      </c>
      <c r="F15" s="61" t="s">
        <v>88</v>
      </c>
      <c r="G15" s="61" t="s">
        <v>89</v>
      </c>
      <c r="H15" s="25">
        <v>19</v>
      </c>
      <c r="I15" s="62"/>
      <c r="J15" s="62"/>
      <c r="K15" s="63"/>
      <c r="L15" s="126">
        <v>4</v>
      </c>
      <c r="M15" s="126">
        <v>4</v>
      </c>
      <c r="N15" s="126"/>
      <c r="O15" s="126"/>
      <c r="P15" s="126"/>
      <c r="Q15" s="126"/>
      <c r="R15" s="126"/>
      <c r="S15" s="126"/>
      <c r="T15" s="126"/>
      <c r="U15" s="126"/>
      <c r="V15" s="126"/>
      <c r="W15" s="26"/>
      <c r="X15" s="26"/>
      <c r="Y15" s="26"/>
      <c r="Z15" s="26"/>
      <c r="AA15" s="26"/>
      <c r="AB15" s="64"/>
      <c r="AC15" s="64"/>
      <c r="AD15" s="64"/>
      <c r="AE15" s="64"/>
      <c r="AF15" s="28"/>
      <c r="AG15" s="28"/>
      <c r="AH15" s="28"/>
      <c r="AI15" s="28"/>
      <c r="AJ15" s="65"/>
      <c r="AK15" s="65"/>
      <c r="AL15" s="65"/>
      <c r="AM15" s="65"/>
      <c r="AN15" s="32"/>
      <c r="AO15" s="32"/>
      <c r="AP15" s="32"/>
      <c r="AQ15" s="66"/>
      <c r="AR15" s="35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</row>
    <row r="16" spans="1:63" ht="15.75" x14ac:dyDescent="0.25">
      <c r="A16" s="19"/>
      <c r="B16" s="37"/>
      <c r="C16" s="67" t="s">
        <v>90</v>
      </c>
      <c r="D16" s="68" t="s">
        <v>91</v>
      </c>
      <c r="E16" s="68" t="s">
        <v>37</v>
      </c>
      <c r="F16" s="68" t="s">
        <v>88</v>
      </c>
      <c r="G16" s="68" t="s">
        <v>89</v>
      </c>
      <c r="H16" s="25">
        <v>19</v>
      </c>
      <c r="I16" s="25"/>
      <c r="J16" s="25"/>
      <c r="K16" s="41"/>
      <c r="L16" s="457"/>
      <c r="M16" s="457"/>
      <c r="N16" s="126"/>
      <c r="O16" s="458">
        <v>600</v>
      </c>
      <c r="P16" s="458">
        <f t="shared" ref="P16:P23" si="8">O16/36</f>
        <v>16.666666666666668</v>
      </c>
      <c r="Q16" s="458">
        <v>3</v>
      </c>
      <c r="R16" s="458">
        <v>21</v>
      </c>
      <c r="S16" s="458">
        <v>600</v>
      </c>
      <c r="T16" s="458">
        <f t="shared" ref="T16:T17" si="9">(O16/S16)*100</f>
        <v>100</v>
      </c>
      <c r="U16" s="126">
        <v>12</v>
      </c>
      <c r="V16" s="126" t="s">
        <v>118</v>
      </c>
      <c r="W16" s="44">
        <f t="shared" ref="W16:W27" si="10">(U16*2)*1.5</f>
        <v>36</v>
      </c>
      <c r="X16" s="44" t="e">
        <f t="shared" ref="X16:X27" si="11">V16*R16</f>
        <v>#VALUE!</v>
      </c>
      <c r="Y16" s="44" t="e">
        <f t="shared" ref="Y16:Y27" si="12">W16+X16</f>
        <v>#VALUE!</v>
      </c>
      <c r="Z16" s="45"/>
      <c r="AA16" s="45"/>
      <c r="AB16" s="64">
        <v>1</v>
      </c>
      <c r="AC16" s="64" t="s">
        <v>54</v>
      </c>
      <c r="AD16" s="64" t="s">
        <v>55</v>
      </c>
      <c r="AE16" s="64"/>
      <c r="AF16" s="47">
        <v>1</v>
      </c>
      <c r="AG16" s="28" t="s">
        <v>46</v>
      </c>
      <c r="AH16" s="28" t="s">
        <v>55</v>
      </c>
      <c r="AI16" s="28" t="s">
        <v>56</v>
      </c>
      <c r="AJ16" s="71">
        <v>1</v>
      </c>
      <c r="AK16" s="65" t="s">
        <v>46</v>
      </c>
      <c r="AL16" s="65" t="s">
        <v>55</v>
      </c>
      <c r="AM16" s="65" t="s">
        <v>56</v>
      </c>
      <c r="AN16" s="49">
        <v>1</v>
      </c>
      <c r="AO16" s="32" t="s">
        <v>46</v>
      </c>
      <c r="AP16" s="32" t="s">
        <v>55</v>
      </c>
      <c r="AQ16" s="66" t="s">
        <v>56</v>
      </c>
      <c r="AR16" s="35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</row>
    <row r="17" spans="1:63" ht="15" customHeight="1" x14ac:dyDescent="0.25">
      <c r="A17" s="19"/>
      <c r="B17" s="37"/>
      <c r="C17" s="67" t="s">
        <v>92</v>
      </c>
      <c r="D17" s="68" t="s">
        <v>93</v>
      </c>
      <c r="E17" s="68" t="s">
        <v>37</v>
      </c>
      <c r="F17" s="68" t="s">
        <v>52</v>
      </c>
      <c r="G17" s="68" t="s">
        <v>53</v>
      </c>
      <c r="H17" s="25"/>
      <c r="I17" s="25"/>
      <c r="J17" s="25"/>
      <c r="K17" s="41"/>
      <c r="L17" s="457"/>
      <c r="M17" s="457"/>
      <c r="N17" s="126"/>
      <c r="O17" s="458">
        <v>600</v>
      </c>
      <c r="P17" s="458">
        <f t="shared" si="8"/>
        <v>16.666666666666668</v>
      </c>
      <c r="Q17" s="458">
        <v>3</v>
      </c>
      <c r="R17" s="458">
        <v>21</v>
      </c>
      <c r="S17" s="458">
        <v>600</v>
      </c>
      <c r="T17" s="458">
        <f t="shared" si="9"/>
        <v>100</v>
      </c>
      <c r="U17" s="126">
        <v>12</v>
      </c>
      <c r="V17" s="126" t="s">
        <v>118</v>
      </c>
      <c r="W17" s="44">
        <f t="shared" si="10"/>
        <v>36</v>
      </c>
      <c r="X17" s="44" t="e">
        <f t="shared" si="11"/>
        <v>#VALUE!</v>
      </c>
      <c r="Y17" s="44" t="e">
        <f t="shared" si="12"/>
        <v>#VALUE!</v>
      </c>
      <c r="Z17" s="45"/>
      <c r="AA17" s="45"/>
      <c r="AB17" s="64">
        <v>1</v>
      </c>
      <c r="AC17" s="64" t="s">
        <v>54</v>
      </c>
      <c r="AD17" s="64" t="s">
        <v>55</v>
      </c>
      <c r="AE17" s="64"/>
      <c r="AF17" s="47">
        <v>1</v>
      </c>
      <c r="AG17" s="28" t="s">
        <v>46</v>
      </c>
      <c r="AH17" s="28" t="s">
        <v>55</v>
      </c>
      <c r="AI17" s="28" t="s">
        <v>56</v>
      </c>
      <c r="AJ17" s="71">
        <v>1</v>
      </c>
      <c r="AK17" s="65" t="s">
        <v>46</v>
      </c>
      <c r="AL17" s="65" t="s">
        <v>55</v>
      </c>
      <c r="AM17" s="65" t="s">
        <v>56</v>
      </c>
      <c r="AN17" s="49">
        <v>1</v>
      </c>
      <c r="AO17" s="32" t="s">
        <v>46</v>
      </c>
      <c r="AP17" s="32" t="s">
        <v>55</v>
      </c>
      <c r="AQ17" s="66" t="s">
        <v>56</v>
      </c>
      <c r="AR17" s="35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</row>
    <row r="18" spans="1:63" ht="15.75" x14ac:dyDescent="0.25">
      <c r="A18" s="19"/>
      <c r="B18" s="20">
        <v>202</v>
      </c>
      <c r="C18" s="21" t="s">
        <v>57</v>
      </c>
      <c r="D18" s="72" t="s">
        <v>94</v>
      </c>
      <c r="E18" s="72" t="s">
        <v>37</v>
      </c>
      <c r="F18" s="72" t="s">
        <v>95</v>
      </c>
      <c r="G18" s="72" t="s">
        <v>96</v>
      </c>
      <c r="H18" s="25">
        <v>74</v>
      </c>
      <c r="I18" s="73"/>
      <c r="J18" s="73"/>
      <c r="K18" s="74"/>
      <c r="L18" s="126">
        <v>4</v>
      </c>
      <c r="M18" s="126">
        <v>4</v>
      </c>
      <c r="N18" s="126"/>
      <c r="O18" s="126"/>
      <c r="P18" s="458">
        <f t="shared" si="8"/>
        <v>0</v>
      </c>
      <c r="Q18" s="458">
        <v>3</v>
      </c>
      <c r="R18" s="458">
        <v>21</v>
      </c>
      <c r="S18" s="126"/>
      <c r="T18" s="126"/>
      <c r="U18" s="126"/>
      <c r="V18" s="126"/>
      <c r="W18" s="44">
        <f t="shared" si="10"/>
        <v>0</v>
      </c>
      <c r="X18" s="44">
        <f t="shared" si="11"/>
        <v>0</v>
      </c>
      <c r="Y18" s="44">
        <f t="shared" si="12"/>
        <v>0</v>
      </c>
      <c r="Z18" s="51"/>
      <c r="AA18" s="51"/>
      <c r="AB18" s="64"/>
      <c r="AC18" s="64"/>
      <c r="AD18" s="64"/>
      <c r="AE18" s="64"/>
      <c r="AF18" s="28"/>
      <c r="AG18" s="28"/>
      <c r="AH18" s="28"/>
      <c r="AI18" s="28"/>
      <c r="AJ18" s="65"/>
      <c r="AK18" s="65"/>
      <c r="AL18" s="65"/>
      <c r="AM18" s="65"/>
      <c r="AN18" s="32"/>
      <c r="AO18" s="32"/>
      <c r="AP18" s="32"/>
      <c r="AQ18" s="66"/>
      <c r="AR18" s="35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</row>
    <row r="19" spans="1:63" ht="15.75" x14ac:dyDescent="0.25">
      <c r="A19" s="19"/>
      <c r="B19" s="37"/>
      <c r="C19" s="67" t="s">
        <v>97</v>
      </c>
      <c r="D19" s="68" t="s">
        <v>98</v>
      </c>
      <c r="E19" s="68" t="s">
        <v>37</v>
      </c>
      <c r="F19" s="68" t="s">
        <v>95</v>
      </c>
      <c r="G19" s="68" t="s">
        <v>96</v>
      </c>
      <c r="H19" s="25">
        <v>74</v>
      </c>
      <c r="I19" s="25"/>
      <c r="J19" s="25"/>
      <c r="K19" s="41"/>
      <c r="L19" s="457"/>
      <c r="M19" s="457"/>
      <c r="N19" s="126"/>
      <c r="O19" s="458">
        <v>600</v>
      </c>
      <c r="P19" s="458">
        <f t="shared" si="8"/>
        <v>16.666666666666668</v>
      </c>
      <c r="Q19" s="458">
        <v>3</v>
      </c>
      <c r="R19" s="458">
        <v>21</v>
      </c>
      <c r="S19" s="458">
        <v>600</v>
      </c>
      <c r="T19" s="458">
        <f t="shared" ref="T19:T20" si="13">(O19/S19)*100</f>
        <v>100</v>
      </c>
      <c r="U19" s="462">
        <v>12</v>
      </c>
      <c r="V19" s="462" t="s">
        <v>118</v>
      </c>
      <c r="W19" s="44">
        <f t="shared" si="10"/>
        <v>36</v>
      </c>
      <c r="X19" s="44" t="e">
        <f t="shared" si="11"/>
        <v>#VALUE!</v>
      </c>
      <c r="Y19" s="44" t="e">
        <f t="shared" si="12"/>
        <v>#VALUE!</v>
      </c>
      <c r="Z19" s="45"/>
      <c r="AA19" s="45"/>
      <c r="AB19" s="27">
        <v>1</v>
      </c>
      <c r="AC19" s="27" t="s">
        <v>46</v>
      </c>
      <c r="AD19" s="27" t="s">
        <v>99</v>
      </c>
      <c r="AE19" s="27" t="s">
        <v>1</v>
      </c>
      <c r="AF19" s="28">
        <v>1</v>
      </c>
      <c r="AG19" s="29" t="s">
        <v>46</v>
      </c>
      <c r="AH19" s="29" t="s">
        <v>99</v>
      </c>
      <c r="AI19" s="29" t="s">
        <v>1</v>
      </c>
      <c r="AJ19" s="30">
        <v>1</v>
      </c>
      <c r="AK19" s="31" t="s">
        <v>46</v>
      </c>
      <c r="AL19" s="31" t="s">
        <v>99</v>
      </c>
      <c r="AM19" s="31" t="s">
        <v>1</v>
      </c>
      <c r="AN19" s="32">
        <v>1</v>
      </c>
      <c r="AO19" s="33" t="s">
        <v>46</v>
      </c>
      <c r="AP19" s="33" t="s">
        <v>99</v>
      </c>
      <c r="AQ19" s="34" t="s">
        <v>1</v>
      </c>
      <c r="AR19" s="35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</row>
    <row r="20" spans="1:63" ht="15" customHeight="1" x14ac:dyDescent="0.25">
      <c r="A20" s="19"/>
      <c r="B20" s="37"/>
      <c r="C20" s="67" t="s">
        <v>100</v>
      </c>
      <c r="D20" s="68" t="s">
        <v>101</v>
      </c>
      <c r="E20" s="68" t="s">
        <v>37</v>
      </c>
      <c r="F20" s="68"/>
      <c r="G20" s="68"/>
      <c r="H20" s="25"/>
      <c r="I20" s="25"/>
      <c r="J20" s="25"/>
      <c r="K20" s="41"/>
      <c r="L20" s="457"/>
      <c r="M20" s="457"/>
      <c r="N20" s="126"/>
      <c r="O20" s="458">
        <v>600</v>
      </c>
      <c r="P20" s="458">
        <f t="shared" si="8"/>
        <v>16.666666666666668</v>
      </c>
      <c r="Q20" s="458">
        <v>3</v>
      </c>
      <c r="R20" s="458">
        <v>21</v>
      </c>
      <c r="S20" s="458">
        <v>600</v>
      </c>
      <c r="T20" s="458">
        <f t="shared" si="13"/>
        <v>100</v>
      </c>
      <c r="U20" s="462">
        <v>12</v>
      </c>
      <c r="V20" s="462" t="s">
        <v>118</v>
      </c>
      <c r="W20" s="44">
        <f t="shared" si="10"/>
        <v>36</v>
      </c>
      <c r="X20" s="44" t="e">
        <f t="shared" si="11"/>
        <v>#VALUE!</v>
      </c>
      <c r="Y20" s="44" t="e">
        <f t="shared" si="12"/>
        <v>#VALUE!</v>
      </c>
      <c r="Z20" s="45"/>
      <c r="AA20" s="45"/>
      <c r="AB20" s="64">
        <v>1</v>
      </c>
      <c r="AC20" s="64" t="s">
        <v>46</v>
      </c>
      <c r="AD20" s="64" t="s">
        <v>55</v>
      </c>
      <c r="AE20" s="64" t="s">
        <v>56</v>
      </c>
      <c r="AF20" s="47">
        <v>1</v>
      </c>
      <c r="AG20" s="28" t="s">
        <v>46</v>
      </c>
      <c r="AH20" s="28" t="s">
        <v>55</v>
      </c>
      <c r="AI20" s="28" t="s">
        <v>56</v>
      </c>
      <c r="AJ20" s="71">
        <v>1</v>
      </c>
      <c r="AK20" s="65" t="s">
        <v>46</v>
      </c>
      <c r="AL20" s="65" t="s">
        <v>55</v>
      </c>
      <c r="AM20" s="65" t="s">
        <v>56</v>
      </c>
      <c r="AN20" s="49">
        <v>1</v>
      </c>
      <c r="AO20" s="32" t="s">
        <v>46</v>
      </c>
      <c r="AP20" s="32" t="s">
        <v>55</v>
      </c>
      <c r="AQ20" s="66" t="s">
        <v>56</v>
      </c>
      <c r="AR20" s="35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</row>
    <row r="21" spans="1:63" ht="15.75" x14ac:dyDescent="0.25">
      <c r="A21" s="19"/>
      <c r="B21" s="75">
        <v>203</v>
      </c>
      <c r="C21" s="76" t="s">
        <v>63</v>
      </c>
      <c r="D21" s="68" t="s">
        <v>102</v>
      </c>
      <c r="E21" s="68" t="s">
        <v>37</v>
      </c>
      <c r="F21" s="68" t="s">
        <v>103</v>
      </c>
      <c r="G21" s="68" t="s">
        <v>104</v>
      </c>
      <c r="H21" s="77">
        <v>74</v>
      </c>
      <c r="I21" s="77"/>
      <c r="J21" s="77"/>
      <c r="K21" s="77"/>
      <c r="L21" s="461">
        <v>6</v>
      </c>
      <c r="M21" s="461">
        <v>6</v>
      </c>
      <c r="N21" s="461"/>
      <c r="O21" s="461"/>
      <c r="P21" s="463">
        <f t="shared" si="8"/>
        <v>0</v>
      </c>
      <c r="Q21" s="458">
        <v>3</v>
      </c>
      <c r="R21" s="463">
        <v>21</v>
      </c>
      <c r="S21" s="461"/>
      <c r="T21" s="461"/>
      <c r="U21" s="461"/>
      <c r="V21" s="461"/>
      <c r="W21" s="80">
        <f t="shared" si="10"/>
        <v>0</v>
      </c>
      <c r="X21" s="80">
        <f t="shared" si="11"/>
        <v>0</v>
      </c>
      <c r="Y21" s="80">
        <f t="shared" si="12"/>
        <v>0</v>
      </c>
      <c r="Z21" s="81"/>
      <c r="AA21" s="81"/>
      <c r="AB21" s="64">
        <v>1</v>
      </c>
      <c r="AC21" s="64" t="s">
        <v>46</v>
      </c>
      <c r="AD21" s="64" t="s">
        <v>55</v>
      </c>
      <c r="AE21" s="64" t="s">
        <v>56</v>
      </c>
      <c r="AF21" s="47">
        <v>1</v>
      </c>
      <c r="AG21" s="28" t="s">
        <v>46</v>
      </c>
      <c r="AH21" s="28" t="s">
        <v>55</v>
      </c>
      <c r="AI21" s="28" t="s">
        <v>56</v>
      </c>
      <c r="AJ21" s="71">
        <v>1</v>
      </c>
      <c r="AK21" s="65" t="s">
        <v>46</v>
      </c>
      <c r="AL21" s="65" t="s">
        <v>55</v>
      </c>
      <c r="AM21" s="65" t="s">
        <v>56</v>
      </c>
      <c r="AN21" s="49">
        <v>2</v>
      </c>
      <c r="AO21" s="32" t="s">
        <v>46</v>
      </c>
      <c r="AP21" s="32" t="s">
        <v>55</v>
      </c>
      <c r="AQ21" s="66" t="s">
        <v>56</v>
      </c>
      <c r="AR21" s="35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</row>
    <row r="22" spans="1:63" ht="15.75" x14ac:dyDescent="0.25">
      <c r="A22" s="19"/>
      <c r="B22" s="37"/>
      <c r="C22" s="67" t="s">
        <v>65</v>
      </c>
      <c r="D22" s="18" t="s">
        <v>105</v>
      </c>
      <c r="E22" s="18" t="s">
        <v>37</v>
      </c>
      <c r="F22" s="68" t="s">
        <v>103</v>
      </c>
      <c r="G22" s="68" t="s">
        <v>104</v>
      </c>
      <c r="H22" s="40">
        <v>74</v>
      </c>
      <c r="I22" s="40"/>
      <c r="J22" s="40"/>
      <c r="K22" s="40"/>
      <c r="L22" s="126"/>
      <c r="M22" s="126"/>
      <c r="N22" s="126"/>
      <c r="O22" s="458">
        <v>600</v>
      </c>
      <c r="P22" s="458">
        <f t="shared" si="8"/>
        <v>16.666666666666668</v>
      </c>
      <c r="Q22" s="458">
        <v>3</v>
      </c>
      <c r="R22" s="458">
        <v>21</v>
      </c>
      <c r="S22" s="458">
        <v>600</v>
      </c>
      <c r="T22" s="458">
        <v>100</v>
      </c>
      <c r="U22" s="126">
        <v>16</v>
      </c>
      <c r="V22" s="126">
        <v>8</v>
      </c>
      <c r="W22" s="44">
        <f t="shared" si="10"/>
        <v>48</v>
      </c>
      <c r="X22" s="44">
        <f t="shared" si="11"/>
        <v>168</v>
      </c>
      <c r="Y22" s="44">
        <f t="shared" si="12"/>
        <v>216</v>
      </c>
      <c r="Z22" s="83"/>
      <c r="AA22" s="83"/>
      <c r="AB22" s="64"/>
      <c r="AC22" s="64"/>
      <c r="AD22" s="64"/>
      <c r="AE22" s="64"/>
      <c r="AF22" s="47"/>
      <c r="AG22" s="28"/>
      <c r="AH22" s="28"/>
      <c r="AI22" s="28"/>
      <c r="AJ22" s="71"/>
      <c r="AK22" s="65"/>
      <c r="AL22" s="65"/>
      <c r="AM22" s="65"/>
      <c r="AN22" s="49"/>
      <c r="AO22" s="32"/>
      <c r="AP22" s="32"/>
      <c r="AQ22" s="66"/>
      <c r="AR22" s="35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</row>
    <row r="23" spans="1:63" ht="15" customHeight="1" x14ac:dyDescent="0.25">
      <c r="A23" s="19"/>
      <c r="B23" s="37"/>
      <c r="C23" s="67" t="s">
        <v>66</v>
      </c>
      <c r="D23" s="18" t="s">
        <v>106</v>
      </c>
      <c r="E23" s="18" t="s">
        <v>37</v>
      </c>
      <c r="F23" s="18" t="s">
        <v>107</v>
      </c>
      <c r="G23" s="18" t="s">
        <v>64</v>
      </c>
      <c r="H23" s="40">
        <v>74</v>
      </c>
      <c r="I23" s="40"/>
      <c r="J23" s="40"/>
      <c r="K23" s="40"/>
      <c r="L23" s="126"/>
      <c r="M23" s="126"/>
      <c r="N23" s="126"/>
      <c r="O23" s="458">
        <v>600</v>
      </c>
      <c r="P23" s="458">
        <f t="shared" si="8"/>
        <v>16.666666666666668</v>
      </c>
      <c r="Q23" s="458">
        <v>3</v>
      </c>
      <c r="R23" s="458">
        <v>21</v>
      </c>
      <c r="S23" s="458">
        <v>600</v>
      </c>
      <c r="T23" s="458">
        <v>100</v>
      </c>
      <c r="U23" s="126">
        <v>8</v>
      </c>
      <c r="V23" s="126">
        <v>8</v>
      </c>
      <c r="W23" s="44">
        <f t="shared" si="10"/>
        <v>24</v>
      </c>
      <c r="X23" s="44">
        <f t="shared" si="11"/>
        <v>168</v>
      </c>
      <c r="Y23" s="44">
        <f t="shared" si="12"/>
        <v>192</v>
      </c>
      <c r="Z23" s="83"/>
      <c r="AA23" s="83"/>
      <c r="AB23" s="64"/>
      <c r="AC23" s="64"/>
      <c r="AD23" s="64"/>
      <c r="AE23" s="64"/>
      <c r="AF23" s="47"/>
      <c r="AG23" s="28"/>
      <c r="AH23" s="28"/>
      <c r="AI23" s="28"/>
      <c r="AJ23" s="71"/>
      <c r="AK23" s="65"/>
      <c r="AL23" s="65"/>
      <c r="AM23" s="65"/>
      <c r="AN23" s="49"/>
      <c r="AO23" s="32"/>
      <c r="AP23" s="32"/>
      <c r="AQ23" s="66"/>
      <c r="AR23" s="35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</row>
    <row r="24" spans="1:63" ht="15.75" x14ac:dyDescent="0.25">
      <c r="A24" s="19"/>
      <c r="B24" s="84">
        <v>204</v>
      </c>
      <c r="C24" s="85" t="s">
        <v>67</v>
      </c>
      <c r="D24" s="86" t="s">
        <v>108</v>
      </c>
      <c r="E24" s="86"/>
      <c r="F24" s="18" t="s">
        <v>69</v>
      </c>
      <c r="G24" s="18" t="s">
        <v>70</v>
      </c>
      <c r="H24" s="87"/>
      <c r="I24" s="87"/>
      <c r="J24" s="87"/>
      <c r="K24" s="88"/>
      <c r="L24" s="460">
        <v>3</v>
      </c>
      <c r="M24" s="460">
        <v>3</v>
      </c>
      <c r="N24" s="464"/>
      <c r="O24" s="465">
        <v>600</v>
      </c>
      <c r="P24" s="465">
        <f>O24/32</f>
        <v>18.75</v>
      </c>
      <c r="Q24" s="458">
        <v>3</v>
      </c>
      <c r="R24" s="465">
        <v>21</v>
      </c>
      <c r="S24" s="465">
        <v>600</v>
      </c>
      <c r="T24" s="465">
        <f t="shared" ref="T24:T27" si="14">(O24/S24)*100</f>
        <v>100</v>
      </c>
      <c r="U24" s="464"/>
      <c r="V24" s="464">
        <v>40</v>
      </c>
      <c r="W24" s="90">
        <f t="shared" si="10"/>
        <v>0</v>
      </c>
      <c r="X24" s="90">
        <f t="shared" si="11"/>
        <v>840</v>
      </c>
      <c r="Y24" s="90">
        <f t="shared" si="12"/>
        <v>840</v>
      </c>
      <c r="Z24" s="91"/>
      <c r="AA24" s="91"/>
      <c r="AB24" s="64" t="s">
        <v>71</v>
      </c>
      <c r="AC24" s="64" t="s">
        <v>62</v>
      </c>
      <c r="AD24" s="64" t="s">
        <v>72</v>
      </c>
      <c r="AE24" s="64" t="s">
        <v>73</v>
      </c>
      <c r="AF24" s="93">
        <v>1</v>
      </c>
      <c r="AG24" s="94" t="s">
        <v>46</v>
      </c>
      <c r="AH24" s="94" t="s">
        <v>72</v>
      </c>
      <c r="AI24" s="94" t="s">
        <v>73</v>
      </c>
      <c r="AJ24" s="95">
        <v>1</v>
      </c>
      <c r="AK24" s="96" t="s">
        <v>46</v>
      </c>
      <c r="AL24" s="96" t="s">
        <v>72</v>
      </c>
      <c r="AM24" s="96" t="s">
        <v>73</v>
      </c>
      <c r="AN24" s="97">
        <v>1</v>
      </c>
      <c r="AO24" s="98" t="s">
        <v>46</v>
      </c>
      <c r="AP24" s="98" t="s">
        <v>72</v>
      </c>
      <c r="AQ24" s="99" t="s">
        <v>73</v>
      </c>
      <c r="AR24" s="35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</row>
    <row r="25" spans="1:63" ht="15.75" x14ac:dyDescent="0.25">
      <c r="A25" s="19"/>
      <c r="B25" s="20">
        <v>205</v>
      </c>
      <c r="C25" s="54" t="s">
        <v>79</v>
      </c>
      <c r="D25" s="18" t="s">
        <v>109</v>
      </c>
      <c r="E25" s="18" t="s">
        <v>37</v>
      </c>
      <c r="F25" s="18" t="s">
        <v>80</v>
      </c>
      <c r="G25" s="18" t="s">
        <v>81</v>
      </c>
      <c r="H25" s="25"/>
      <c r="I25" s="25"/>
      <c r="J25" s="25"/>
      <c r="K25" s="41"/>
      <c r="L25" s="456">
        <v>1</v>
      </c>
      <c r="M25" s="456">
        <v>1</v>
      </c>
      <c r="N25" s="461"/>
      <c r="O25" s="463">
        <v>600</v>
      </c>
      <c r="P25" s="463">
        <f t="shared" ref="P25:P26" si="15">O25/36</f>
        <v>16.666666666666668</v>
      </c>
      <c r="Q25" s="463">
        <v>3</v>
      </c>
      <c r="R25" s="463">
        <v>21</v>
      </c>
      <c r="S25" s="463">
        <v>600</v>
      </c>
      <c r="T25" s="463">
        <f t="shared" si="14"/>
        <v>100</v>
      </c>
      <c r="U25" s="461">
        <v>2</v>
      </c>
      <c r="V25" s="461">
        <v>16</v>
      </c>
      <c r="W25" s="44">
        <f t="shared" si="10"/>
        <v>6</v>
      </c>
      <c r="X25" s="44">
        <f t="shared" si="11"/>
        <v>336</v>
      </c>
      <c r="Y25" s="44">
        <f t="shared" si="12"/>
        <v>342</v>
      </c>
      <c r="Z25" s="45"/>
      <c r="AA25" s="45"/>
      <c r="AB25" s="64">
        <v>1</v>
      </c>
      <c r="AC25" s="64" t="s">
        <v>54</v>
      </c>
      <c r="AD25" s="64" t="s">
        <v>82</v>
      </c>
      <c r="AE25" s="64" t="s">
        <v>1</v>
      </c>
      <c r="AF25" s="47">
        <v>1</v>
      </c>
      <c r="AG25" s="28" t="s">
        <v>46</v>
      </c>
      <c r="AH25" s="28" t="s">
        <v>55</v>
      </c>
      <c r="AI25" s="28" t="s">
        <v>83</v>
      </c>
      <c r="AJ25" s="71">
        <v>1</v>
      </c>
      <c r="AK25" s="65" t="s">
        <v>46</v>
      </c>
      <c r="AL25" s="65" t="s">
        <v>55</v>
      </c>
      <c r="AM25" s="65" t="s">
        <v>84</v>
      </c>
      <c r="AN25" s="49">
        <v>1</v>
      </c>
      <c r="AO25" s="32" t="s">
        <v>46</v>
      </c>
      <c r="AP25" s="32" t="s">
        <v>55</v>
      </c>
      <c r="AQ25" s="66" t="s">
        <v>84</v>
      </c>
      <c r="AR25" s="35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</row>
    <row r="26" spans="1:63" ht="15.75" x14ac:dyDescent="0.25">
      <c r="A26" s="19"/>
      <c r="B26" s="53">
        <v>207</v>
      </c>
      <c r="C26" s="54" t="s">
        <v>110</v>
      </c>
      <c r="D26" s="18" t="s">
        <v>111</v>
      </c>
      <c r="E26" s="18" t="s">
        <v>37</v>
      </c>
      <c r="F26" s="18" t="s">
        <v>112</v>
      </c>
      <c r="G26" s="18" t="s">
        <v>113</v>
      </c>
      <c r="H26" s="25">
        <v>74</v>
      </c>
      <c r="I26" s="25"/>
      <c r="J26" s="25"/>
      <c r="K26" s="41"/>
      <c r="L26" s="461">
        <v>3</v>
      </c>
      <c r="M26" s="461">
        <v>3</v>
      </c>
      <c r="N26" s="126"/>
      <c r="O26" s="458">
        <v>600</v>
      </c>
      <c r="P26" s="458">
        <f t="shared" si="15"/>
        <v>16.666666666666668</v>
      </c>
      <c r="Q26" s="458">
        <v>3</v>
      </c>
      <c r="R26" s="458">
        <v>21</v>
      </c>
      <c r="S26" s="458">
        <v>600</v>
      </c>
      <c r="T26" s="458">
        <f t="shared" si="14"/>
        <v>100</v>
      </c>
      <c r="U26" s="126">
        <v>20</v>
      </c>
      <c r="V26" s="126" t="s">
        <v>118</v>
      </c>
      <c r="W26" s="44">
        <f t="shared" si="10"/>
        <v>60</v>
      </c>
      <c r="X26" s="44" t="e">
        <f t="shared" si="11"/>
        <v>#VALUE!</v>
      </c>
      <c r="Y26" s="44" t="e">
        <f t="shared" si="12"/>
        <v>#VALUE!</v>
      </c>
      <c r="Z26" s="45"/>
      <c r="AA26" s="45"/>
      <c r="AB26" s="64">
        <v>1</v>
      </c>
      <c r="AC26" s="64" t="s">
        <v>54</v>
      </c>
      <c r="AD26" s="64" t="s">
        <v>114</v>
      </c>
      <c r="AE26" s="64" t="s">
        <v>115</v>
      </c>
      <c r="AF26" s="47">
        <v>1</v>
      </c>
      <c r="AG26" s="28" t="s">
        <v>46</v>
      </c>
      <c r="AH26" s="28" t="s">
        <v>55</v>
      </c>
      <c r="AI26" s="28" t="s">
        <v>56</v>
      </c>
      <c r="AJ26" s="71">
        <v>1</v>
      </c>
      <c r="AK26" s="65" t="s">
        <v>46</v>
      </c>
      <c r="AL26" s="65" t="s">
        <v>55</v>
      </c>
      <c r="AM26" s="65" t="s">
        <v>56</v>
      </c>
      <c r="AN26" s="49">
        <v>1</v>
      </c>
      <c r="AO26" s="32" t="s">
        <v>46</v>
      </c>
      <c r="AP26" s="32" t="s">
        <v>55</v>
      </c>
      <c r="AQ26" s="66" t="s">
        <v>56</v>
      </c>
      <c r="AR26" s="35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</row>
    <row r="27" spans="1:63" ht="16.5" thickBot="1" x14ac:dyDescent="0.3">
      <c r="A27" s="19"/>
      <c r="B27" s="53">
        <v>206</v>
      </c>
      <c r="C27" s="54" t="s">
        <v>74</v>
      </c>
      <c r="D27" s="100" t="s">
        <v>116</v>
      </c>
      <c r="E27" s="100" t="s">
        <v>37</v>
      </c>
      <c r="F27" s="18" t="s">
        <v>76</v>
      </c>
      <c r="G27" s="18" t="s">
        <v>77</v>
      </c>
      <c r="H27" s="25"/>
      <c r="I27" s="101"/>
      <c r="J27" s="102"/>
      <c r="K27" s="103"/>
      <c r="L27" s="456">
        <v>1</v>
      </c>
      <c r="M27" s="456">
        <v>1</v>
      </c>
      <c r="N27" s="126"/>
      <c r="O27" s="458">
        <v>600</v>
      </c>
      <c r="P27" s="458">
        <f>O27/32</f>
        <v>18.75</v>
      </c>
      <c r="Q27" s="458">
        <v>3</v>
      </c>
      <c r="R27" s="458">
        <v>21</v>
      </c>
      <c r="S27" s="458">
        <v>340</v>
      </c>
      <c r="T27" s="458">
        <f t="shared" si="14"/>
        <v>176.47058823529412</v>
      </c>
      <c r="U27" s="126"/>
      <c r="V27" s="126">
        <v>22</v>
      </c>
      <c r="W27" s="44">
        <f t="shared" si="10"/>
        <v>0</v>
      </c>
      <c r="X27" s="44">
        <f t="shared" si="11"/>
        <v>462</v>
      </c>
      <c r="Y27" s="44">
        <f t="shared" si="12"/>
        <v>462</v>
      </c>
      <c r="Z27" s="55"/>
      <c r="AA27" s="55"/>
      <c r="AB27" s="64">
        <v>1</v>
      </c>
      <c r="AC27" s="64" t="s">
        <v>54</v>
      </c>
      <c r="AD27" s="64" t="s">
        <v>72</v>
      </c>
      <c r="AE27" s="64" t="s">
        <v>78</v>
      </c>
      <c r="AF27" s="47">
        <v>1</v>
      </c>
      <c r="AG27" s="28" t="s">
        <v>46</v>
      </c>
      <c r="AH27" s="28" t="s">
        <v>72</v>
      </c>
      <c r="AI27" s="28" t="s">
        <v>78</v>
      </c>
      <c r="AJ27" s="71">
        <v>1</v>
      </c>
      <c r="AK27" s="65" t="s">
        <v>46</v>
      </c>
      <c r="AL27" s="65" t="s">
        <v>72</v>
      </c>
      <c r="AM27" s="65" t="s">
        <v>78</v>
      </c>
      <c r="AN27" s="49">
        <v>1</v>
      </c>
      <c r="AO27" s="32" t="s">
        <v>46</v>
      </c>
      <c r="AP27" s="32" t="s">
        <v>72</v>
      </c>
      <c r="AQ27" s="66" t="s">
        <v>78</v>
      </c>
      <c r="AR27" s="35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</row>
    <row r="28" spans="1:63" s="132" customFormat="1" ht="36" customHeight="1" thickBot="1" x14ac:dyDescent="0.3">
      <c r="A28" s="448" t="s">
        <v>142</v>
      </c>
      <c r="B28" s="522" t="s">
        <v>143</v>
      </c>
      <c r="C28" s="523"/>
      <c r="D28" s="153"/>
      <c r="E28" s="153"/>
      <c r="F28" s="393" t="s">
        <v>503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4"/>
      <c r="AR28" s="135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</row>
    <row r="29" spans="1:63" ht="24.95" customHeight="1" x14ac:dyDescent="0.25">
      <c r="A29" s="104"/>
      <c r="B29" s="20">
        <v>301</v>
      </c>
      <c r="C29" s="54" t="s">
        <v>144</v>
      </c>
      <c r="D29" s="159" t="s">
        <v>145</v>
      </c>
      <c r="E29" s="159" t="s">
        <v>37</v>
      </c>
      <c r="F29" s="159" t="s">
        <v>146</v>
      </c>
      <c r="G29" s="159" t="s">
        <v>147</v>
      </c>
      <c r="H29" s="160" t="s">
        <v>148</v>
      </c>
      <c r="I29" s="161"/>
      <c r="J29" s="162"/>
      <c r="K29" s="45"/>
      <c r="L29" s="452">
        <v>5</v>
      </c>
      <c r="M29" s="452">
        <v>5</v>
      </c>
      <c r="N29" s="25"/>
      <c r="O29" s="43">
        <v>340</v>
      </c>
      <c r="P29" s="43">
        <f t="shared" ref="P29:P30" si="16">O29/36</f>
        <v>9.4444444444444446</v>
      </c>
      <c r="Q29" s="43">
        <v>2</v>
      </c>
      <c r="R29" s="43">
        <v>12</v>
      </c>
      <c r="S29" s="43">
        <v>340</v>
      </c>
      <c r="T29" s="43">
        <f t="shared" ref="T29:T34" si="17">(O29/S29)*100</f>
        <v>100</v>
      </c>
      <c r="U29" s="25">
        <v>28</v>
      </c>
      <c r="V29" s="25">
        <v>18</v>
      </c>
      <c r="W29" s="44">
        <f t="shared" ref="W29:W34" si="18">U29*1.5</f>
        <v>42</v>
      </c>
      <c r="X29" s="44">
        <f t="shared" ref="X29:X34" si="19">V29*R29</f>
        <v>216</v>
      </c>
      <c r="Y29" s="44">
        <f t="shared" ref="Y29:Y34" si="20">W29+X29</f>
        <v>258</v>
      </c>
      <c r="Z29" s="45"/>
      <c r="AA29" s="45"/>
      <c r="AB29" s="69">
        <v>1</v>
      </c>
      <c r="AC29" s="70" t="s">
        <v>46</v>
      </c>
      <c r="AD29" s="70" t="s">
        <v>55</v>
      </c>
      <c r="AE29" s="70" t="s">
        <v>56</v>
      </c>
      <c r="AF29" s="47">
        <v>1</v>
      </c>
      <c r="AG29" s="28" t="s">
        <v>46</v>
      </c>
      <c r="AH29" s="28" t="s">
        <v>55</v>
      </c>
      <c r="AI29" s="28" t="s">
        <v>56</v>
      </c>
      <c r="AJ29" s="71">
        <v>1</v>
      </c>
      <c r="AK29" s="65" t="s">
        <v>46</v>
      </c>
      <c r="AL29" s="65" t="s">
        <v>55</v>
      </c>
      <c r="AM29" s="65" t="s">
        <v>56</v>
      </c>
      <c r="AN29" s="49">
        <v>1</v>
      </c>
      <c r="AO29" s="32" t="s">
        <v>46</v>
      </c>
      <c r="AP29" s="32" t="s">
        <v>55</v>
      </c>
      <c r="AQ29" s="66" t="s">
        <v>56</v>
      </c>
      <c r="AR29" s="35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</row>
    <row r="30" spans="1:63" ht="25.5" customHeight="1" thickBot="1" x14ac:dyDescent="0.3">
      <c r="A30" s="104"/>
      <c r="B30" s="20">
        <v>302</v>
      </c>
      <c r="C30" s="54" t="s">
        <v>149</v>
      </c>
      <c r="D30" s="159" t="s">
        <v>150</v>
      </c>
      <c r="E30" s="159" t="s">
        <v>37</v>
      </c>
      <c r="F30" s="159" t="s">
        <v>59</v>
      </c>
      <c r="G30" s="159" t="s">
        <v>60</v>
      </c>
      <c r="H30" s="160" t="s">
        <v>148</v>
      </c>
      <c r="I30" s="162"/>
      <c r="J30" s="162"/>
      <c r="K30" s="45"/>
      <c r="L30" s="452">
        <v>5</v>
      </c>
      <c r="M30" s="452">
        <v>5</v>
      </c>
      <c r="N30" s="50"/>
      <c r="O30" s="43">
        <v>340</v>
      </c>
      <c r="P30" s="43">
        <f t="shared" si="16"/>
        <v>9.4444444444444446</v>
      </c>
      <c r="Q30" s="43">
        <v>2</v>
      </c>
      <c r="R30" s="43">
        <v>12</v>
      </c>
      <c r="S30" s="43">
        <v>340</v>
      </c>
      <c r="T30" s="43">
        <f t="shared" si="17"/>
        <v>100</v>
      </c>
      <c r="U30" s="25">
        <v>24</v>
      </c>
      <c r="V30" s="25">
        <v>24</v>
      </c>
      <c r="W30" s="44">
        <f t="shared" si="18"/>
        <v>36</v>
      </c>
      <c r="X30" s="44">
        <f t="shared" si="19"/>
        <v>288</v>
      </c>
      <c r="Y30" s="44">
        <f t="shared" si="20"/>
        <v>324</v>
      </c>
      <c r="Z30" s="45"/>
      <c r="AA30" s="45"/>
      <c r="AB30" s="70" t="s">
        <v>61</v>
      </c>
      <c r="AC30" s="70" t="s">
        <v>62</v>
      </c>
      <c r="AD30" s="70" t="s">
        <v>55</v>
      </c>
      <c r="AE30" s="70" t="s">
        <v>151</v>
      </c>
      <c r="AF30" s="47">
        <v>1</v>
      </c>
      <c r="AG30" s="28" t="s">
        <v>46</v>
      </c>
      <c r="AH30" s="28" t="s">
        <v>55</v>
      </c>
      <c r="AI30" s="28" t="s">
        <v>152</v>
      </c>
      <c r="AJ30" s="71">
        <v>1</v>
      </c>
      <c r="AK30" s="65" t="s">
        <v>46</v>
      </c>
      <c r="AL30" s="65" t="s">
        <v>55</v>
      </c>
      <c r="AM30" s="65" t="s">
        <v>152</v>
      </c>
      <c r="AN30" s="49">
        <v>1</v>
      </c>
      <c r="AO30" s="32" t="s">
        <v>46</v>
      </c>
      <c r="AP30" s="32" t="s">
        <v>55</v>
      </c>
      <c r="AQ30" s="66" t="s">
        <v>152</v>
      </c>
      <c r="AR30" s="35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</row>
    <row r="31" spans="1:63" ht="23.25" customHeight="1" thickBot="1" x14ac:dyDescent="0.3">
      <c r="A31" s="163" t="s">
        <v>153</v>
      </c>
      <c r="B31" s="84">
        <v>303</v>
      </c>
      <c r="C31" s="85" t="s">
        <v>67</v>
      </c>
      <c r="D31" s="164" t="s">
        <v>154</v>
      </c>
      <c r="E31" s="164"/>
      <c r="F31" s="18" t="s">
        <v>69</v>
      </c>
      <c r="G31" s="18" t="s">
        <v>70</v>
      </c>
      <c r="H31" s="165" t="s">
        <v>1</v>
      </c>
      <c r="I31" s="166"/>
      <c r="J31" s="167"/>
      <c r="K31" s="168"/>
      <c r="L31" s="454">
        <v>3</v>
      </c>
      <c r="M31" s="454">
        <v>3</v>
      </c>
      <c r="N31" s="169"/>
      <c r="O31" s="89">
        <v>340</v>
      </c>
      <c r="P31" s="89">
        <f t="shared" ref="P31:P32" si="21">O31/32</f>
        <v>10.625</v>
      </c>
      <c r="Q31" s="89">
        <v>2</v>
      </c>
      <c r="R31" s="89">
        <v>12</v>
      </c>
      <c r="S31" s="89">
        <v>340</v>
      </c>
      <c r="T31" s="89">
        <f t="shared" si="17"/>
        <v>100</v>
      </c>
      <c r="U31" s="87"/>
      <c r="V31" s="87">
        <v>40</v>
      </c>
      <c r="W31" s="90">
        <f t="shared" si="18"/>
        <v>0</v>
      </c>
      <c r="X31" s="90">
        <f t="shared" si="19"/>
        <v>480</v>
      </c>
      <c r="Y31" s="90">
        <f t="shared" si="20"/>
        <v>480</v>
      </c>
      <c r="Z31" s="91"/>
      <c r="AA31" s="91"/>
      <c r="AB31" s="92" t="s">
        <v>71</v>
      </c>
      <c r="AC31" s="92" t="s">
        <v>62</v>
      </c>
      <c r="AD31" s="92" t="s">
        <v>72</v>
      </c>
      <c r="AE31" s="92" t="s">
        <v>73</v>
      </c>
      <c r="AF31" s="93">
        <v>1</v>
      </c>
      <c r="AG31" s="94" t="s">
        <v>46</v>
      </c>
      <c r="AH31" s="94" t="s">
        <v>72</v>
      </c>
      <c r="AI31" s="94" t="s">
        <v>73</v>
      </c>
      <c r="AJ31" s="95">
        <v>1</v>
      </c>
      <c r="AK31" s="96" t="s">
        <v>46</v>
      </c>
      <c r="AL31" s="96" t="s">
        <v>72</v>
      </c>
      <c r="AM31" s="96" t="s">
        <v>73</v>
      </c>
      <c r="AN31" s="97">
        <v>1</v>
      </c>
      <c r="AO31" s="98" t="s">
        <v>46</v>
      </c>
      <c r="AP31" s="98" t="s">
        <v>72</v>
      </c>
      <c r="AQ31" s="99" t="s">
        <v>73</v>
      </c>
      <c r="AR31" s="35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</row>
    <row r="32" spans="1:63" ht="24" customHeight="1" thickBot="1" x14ac:dyDescent="0.3">
      <c r="A32" s="163" t="s">
        <v>153</v>
      </c>
      <c r="B32" s="20">
        <v>304</v>
      </c>
      <c r="C32" s="54" t="s">
        <v>74</v>
      </c>
      <c r="D32" s="170" t="s">
        <v>155</v>
      </c>
      <c r="E32" s="170" t="s">
        <v>37</v>
      </c>
      <c r="F32" s="18" t="s">
        <v>76</v>
      </c>
      <c r="G32" s="18" t="s">
        <v>77</v>
      </c>
      <c r="H32" s="171" t="s">
        <v>1</v>
      </c>
      <c r="I32" s="55"/>
      <c r="J32" s="172"/>
      <c r="K32" s="173"/>
      <c r="L32" s="452">
        <v>2</v>
      </c>
      <c r="M32" s="452">
        <v>2</v>
      </c>
      <c r="N32" s="25"/>
      <c r="O32" s="43">
        <v>340</v>
      </c>
      <c r="P32" s="43">
        <f t="shared" si="21"/>
        <v>10.625</v>
      </c>
      <c r="Q32" s="43">
        <v>2</v>
      </c>
      <c r="R32" s="43">
        <v>12</v>
      </c>
      <c r="S32" s="43">
        <v>340</v>
      </c>
      <c r="T32" s="43">
        <f t="shared" si="17"/>
        <v>100</v>
      </c>
      <c r="U32" s="25"/>
      <c r="V32" s="25">
        <v>24</v>
      </c>
      <c r="W32" s="44">
        <f t="shared" si="18"/>
        <v>0</v>
      </c>
      <c r="X32" s="44">
        <f t="shared" si="19"/>
        <v>288</v>
      </c>
      <c r="Y32" s="44">
        <f t="shared" si="20"/>
        <v>288</v>
      </c>
      <c r="Z32" s="55"/>
      <c r="AA32" s="55"/>
      <c r="AB32" s="69">
        <v>1</v>
      </c>
      <c r="AC32" s="70" t="s">
        <v>54</v>
      </c>
      <c r="AD32" s="70" t="s">
        <v>72</v>
      </c>
      <c r="AE32" s="70" t="s">
        <v>78</v>
      </c>
      <c r="AF32" s="47">
        <v>1</v>
      </c>
      <c r="AG32" s="28" t="s">
        <v>46</v>
      </c>
      <c r="AH32" s="28" t="s">
        <v>72</v>
      </c>
      <c r="AI32" s="28" t="s">
        <v>78</v>
      </c>
      <c r="AJ32" s="71">
        <v>1</v>
      </c>
      <c r="AK32" s="65" t="s">
        <v>46</v>
      </c>
      <c r="AL32" s="65" t="s">
        <v>72</v>
      </c>
      <c r="AM32" s="65" t="s">
        <v>78</v>
      </c>
      <c r="AN32" s="49">
        <v>1</v>
      </c>
      <c r="AO32" s="32" t="s">
        <v>46</v>
      </c>
      <c r="AP32" s="32" t="s">
        <v>72</v>
      </c>
      <c r="AQ32" s="66" t="s">
        <v>78</v>
      </c>
      <c r="AR32" s="35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</row>
    <row r="33" spans="1:63" ht="33" customHeight="1" x14ac:dyDescent="0.25">
      <c r="A33" s="104"/>
      <c r="B33" s="20">
        <v>305</v>
      </c>
      <c r="C33" s="54" t="s">
        <v>79</v>
      </c>
      <c r="D33" s="159" t="s">
        <v>156</v>
      </c>
      <c r="E33" s="159" t="s">
        <v>37</v>
      </c>
      <c r="F33" s="18" t="s">
        <v>80</v>
      </c>
      <c r="G33" s="18" t="s">
        <v>81</v>
      </c>
      <c r="H33" s="160" t="s">
        <v>1</v>
      </c>
      <c r="I33" s="161"/>
      <c r="J33" s="162"/>
      <c r="K33" s="45"/>
      <c r="L33" s="452">
        <v>2</v>
      </c>
      <c r="M33" s="452">
        <v>2</v>
      </c>
      <c r="N33" s="50"/>
      <c r="O33" s="43">
        <v>340</v>
      </c>
      <c r="P33" s="43">
        <f t="shared" ref="P33:P34" si="22">O33/36</f>
        <v>9.4444444444444446</v>
      </c>
      <c r="Q33" s="43">
        <v>2</v>
      </c>
      <c r="R33" s="43">
        <v>12</v>
      </c>
      <c r="S33" s="43">
        <v>340</v>
      </c>
      <c r="T33" s="43">
        <f t="shared" si="17"/>
        <v>100</v>
      </c>
      <c r="U33" s="25"/>
      <c r="V33" s="25">
        <v>16</v>
      </c>
      <c r="W33" s="44">
        <f t="shared" si="18"/>
        <v>0</v>
      </c>
      <c r="X33" s="44">
        <f t="shared" si="19"/>
        <v>192</v>
      </c>
      <c r="Y33" s="44">
        <f t="shared" si="20"/>
        <v>192</v>
      </c>
      <c r="Z33" s="45"/>
      <c r="AA33" s="45"/>
      <c r="AB33" s="69">
        <v>1</v>
      </c>
      <c r="AC33" s="70" t="s">
        <v>54</v>
      </c>
      <c r="AD33" s="70" t="s">
        <v>82</v>
      </c>
      <c r="AE33" s="92" t="s">
        <v>1</v>
      </c>
      <c r="AF33" s="47">
        <v>1</v>
      </c>
      <c r="AG33" s="28" t="s">
        <v>46</v>
      </c>
      <c r="AH33" s="28" t="s">
        <v>55</v>
      </c>
      <c r="AI33" s="28" t="s">
        <v>83</v>
      </c>
      <c r="AJ33" s="71">
        <v>1</v>
      </c>
      <c r="AK33" s="65" t="s">
        <v>46</v>
      </c>
      <c r="AL33" s="65" t="s">
        <v>55</v>
      </c>
      <c r="AM33" s="65" t="s">
        <v>157</v>
      </c>
      <c r="AN33" s="49">
        <v>1</v>
      </c>
      <c r="AO33" s="32" t="s">
        <v>46</v>
      </c>
      <c r="AP33" s="32" t="s">
        <v>55</v>
      </c>
      <c r="AQ33" s="66" t="s">
        <v>84</v>
      </c>
      <c r="AR33" s="35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</row>
    <row r="34" spans="1:63" ht="27.75" customHeight="1" x14ac:dyDescent="0.25">
      <c r="A34" s="104"/>
      <c r="B34" s="20">
        <v>306</v>
      </c>
      <c r="C34" s="54" t="s">
        <v>158</v>
      </c>
      <c r="D34" s="174" t="s">
        <v>159</v>
      </c>
      <c r="E34" s="175" t="s">
        <v>37</v>
      </c>
      <c r="F34" s="159" t="s">
        <v>146</v>
      </c>
      <c r="G34" s="159" t="s">
        <v>147</v>
      </c>
      <c r="H34" s="160" t="s">
        <v>148</v>
      </c>
      <c r="I34" s="162"/>
      <c r="J34" s="162"/>
      <c r="K34" s="45"/>
      <c r="L34" s="452">
        <v>4</v>
      </c>
      <c r="M34" s="452">
        <v>4</v>
      </c>
      <c r="N34" s="50"/>
      <c r="O34" s="43">
        <v>340</v>
      </c>
      <c r="P34" s="43">
        <f t="shared" si="22"/>
        <v>9.4444444444444446</v>
      </c>
      <c r="Q34" s="43">
        <v>2</v>
      </c>
      <c r="R34" s="43">
        <v>12</v>
      </c>
      <c r="S34" s="43">
        <v>340</v>
      </c>
      <c r="T34" s="43">
        <f t="shared" si="17"/>
        <v>100</v>
      </c>
      <c r="U34" s="25">
        <v>2</v>
      </c>
      <c r="V34" s="25">
        <v>26</v>
      </c>
      <c r="W34" s="44">
        <f t="shared" si="18"/>
        <v>3</v>
      </c>
      <c r="X34" s="44">
        <f t="shared" si="19"/>
        <v>312</v>
      </c>
      <c r="Y34" s="44">
        <f t="shared" si="20"/>
        <v>315</v>
      </c>
      <c r="Z34" s="45"/>
      <c r="AA34" s="45"/>
      <c r="AB34" s="69">
        <v>1</v>
      </c>
      <c r="AC34" s="70" t="s">
        <v>54</v>
      </c>
      <c r="AD34" s="70" t="s">
        <v>160</v>
      </c>
      <c r="AE34" s="70" t="s">
        <v>161</v>
      </c>
      <c r="AF34" s="47">
        <v>1</v>
      </c>
      <c r="AG34" s="28" t="s">
        <v>46</v>
      </c>
      <c r="AH34" s="28" t="s">
        <v>162</v>
      </c>
      <c r="AI34" s="28"/>
      <c r="AJ34" s="71">
        <v>1</v>
      </c>
      <c r="AK34" s="65" t="s">
        <v>46</v>
      </c>
      <c r="AL34" s="65" t="s">
        <v>162</v>
      </c>
      <c r="AM34" s="65"/>
      <c r="AN34" s="49">
        <v>1</v>
      </c>
      <c r="AO34" s="32" t="s">
        <v>46</v>
      </c>
      <c r="AP34" s="32" t="s">
        <v>162</v>
      </c>
      <c r="AQ34" s="66"/>
      <c r="AR34" s="35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</row>
    <row r="35" spans="1:63" ht="21" thickBot="1" x14ac:dyDescent="0.3">
      <c r="A35" s="104"/>
      <c r="B35" s="524" t="s">
        <v>163</v>
      </c>
      <c r="C35" s="525"/>
      <c r="D35" s="176" t="s">
        <v>164</v>
      </c>
      <c r="E35" s="177"/>
      <c r="F35" s="177"/>
      <c r="G35" s="177"/>
      <c r="H35" s="178"/>
      <c r="I35" s="178"/>
      <c r="J35" s="178"/>
      <c r="K35" s="526"/>
      <c r="L35" s="526"/>
      <c r="M35" s="526"/>
      <c r="N35" s="526"/>
      <c r="O35" s="5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  <c r="AM35" s="526"/>
      <c r="AN35" s="526"/>
      <c r="AO35" s="526"/>
      <c r="AP35" s="526"/>
      <c r="AQ35" s="527"/>
      <c r="AR35" s="35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63" ht="16.5" thickBot="1" x14ac:dyDescent="0.3">
      <c r="A36" s="179" t="s">
        <v>165</v>
      </c>
      <c r="B36" s="180">
        <v>307</v>
      </c>
      <c r="C36" s="181" t="s">
        <v>166</v>
      </c>
      <c r="D36" s="182" t="s">
        <v>167</v>
      </c>
      <c r="E36" s="183" t="s">
        <v>37</v>
      </c>
      <c r="F36" s="183" t="s">
        <v>76</v>
      </c>
      <c r="G36" s="183" t="s">
        <v>77</v>
      </c>
      <c r="H36" s="184"/>
      <c r="I36" s="162"/>
      <c r="J36" s="162"/>
      <c r="K36" s="185"/>
      <c r="L36" s="452">
        <v>3</v>
      </c>
      <c r="M36" s="452">
        <v>3</v>
      </c>
      <c r="N36" s="452"/>
      <c r="O36" s="452">
        <v>120</v>
      </c>
      <c r="P36" s="452">
        <f>O36/32</f>
        <v>3.75</v>
      </c>
      <c r="Q36" s="452">
        <v>1</v>
      </c>
      <c r="R36" s="452">
        <v>5</v>
      </c>
      <c r="S36" s="452">
        <v>120</v>
      </c>
      <c r="T36" s="452">
        <f t="shared" ref="T36:T39" si="23">(O36/S36)*100</f>
        <v>100</v>
      </c>
      <c r="U36" s="452">
        <v>4</v>
      </c>
      <c r="V36" s="452">
        <v>20</v>
      </c>
      <c r="W36" s="44">
        <f>U36*1.5</f>
        <v>6</v>
      </c>
      <c r="X36" s="44">
        <f>V36*R36</f>
        <v>100</v>
      </c>
      <c r="Y36" s="44">
        <f t="shared" ref="Y36:Y39" si="24">W36+X36</f>
        <v>106</v>
      </c>
      <c r="Z36" s="45"/>
      <c r="AA36" s="45"/>
      <c r="AB36" s="69">
        <v>1</v>
      </c>
      <c r="AC36" s="70" t="s">
        <v>54</v>
      </c>
      <c r="AD36" s="70" t="s">
        <v>72</v>
      </c>
      <c r="AE36" s="186"/>
      <c r="AF36" s="47">
        <v>1</v>
      </c>
      <c r="AG36" s="28" t="s">
        <v>46</v>
      </c>
      <c r="AH36" s="28" t="s">
        <v>72</v>
      </c>
      <c r="AI36" s="28" t="s">
        <v>78</v>
      </c>
      <c r="AJ36" s="187">
        <v>1</v>
      </c>
      <c r="AK36" s="188" t="s">
        <v>46</v>
      </c>
      <c r="AL36" s="188" t="s">
        <v>55</v>
      </c>
      <c r="AM36" s="188" t="s">
        <v>56</v>
      </c>
      <c r="AN36" s="49">
        <v>1</v>
      </c>
      <c r="AO36" s="32" t="s">
        <v>46</v>
      </c>
      <c r="AP36" s="32" t="s">
        <v>55</v>
      </c>
      <c r="AQ36" s="66" t="s">
        <v>56</v>
      </c>
      <c r="AR36" s="35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</row>
    <row r="37" spans="1:63" ht="16.5" thickBot="1" x14ac:dyDescent="0.3">
      <c r="A37" s="189" t="s">
        <v>168</v>
      </c>
      <c r="B37" s="180">
        <v>308</v>
      </c>
      <c r="C37" s="181" t="s">
        <v>169</v>
      </c>
      <c r="D37" s="190" t="s">
        <v>170</v>
      </c>
      <c r="E37" s="183" t="s">
        <v>37</v>
      </c>
      <c r="F37" s="183" t="s">
        <v>171</v>
      </c>
      <c r="G37" s="183" t="s">
        <v>172</v>
      </c>
      <c r="H37" s="184"/>
      <c r="I37" s="191"/>
      <c r="J37" s="162"/>
      <c r="K37" s="45"/>
      <c r="L37" s="452">
        <v>3</v>
      </c>
      <c r="M37" s="452">
        <v>3</v>
      </c>
      <c r="N37" s="452"/>
      <c r="O37" s="452">
        <v>120</v>
      </c>
      <c r="P37" s="452">
        <f t="shared" ref="P37:P39" si="25">O37/36</f>
        <v>3.3333333333333335</v>
      </c>
      <c r="Q37" s="452">
        <v>1</v>
      </c>
      <c r="R37" s="452">
        <v>5</v>
      </c>
      <c r="S37" s="452">
        <v>120</v>
      </c>
      <c r="T37" s="452">
        <f t="shared" si="23"/>
        <v>100</v>
      </c>
      <c r="U37" s="452"/>
      <c r="V37" s="452">
        <v>20</v>
      </c>
      <c r="W37" s="44">
        <f>U37*1.5</f>
        <v>0</v>
      </c>
      <c r="X37" s="44">
        <f>V37*R37</f>
        <v>100</v>
      </c>
      <c r="Y37" s="44">
        <f t="shared" si="24"/>
        <v>100</v>
      </c>
      <c r="Z37" s="45"/>
      <c r="AA37" s="45"/>
      <c r="AB37" s="69">
        <v>1</v>
      </c>
      <c r="AC37" s="70" t="s">
        <v>54</v>
      </c>
      <c r="AD37" s="70" t="s">
        <v>82</v>
      </c>
      <c r="AE37" s="186"/>
      <c r="AF37" s="47">
        <v>1</v>
      </c>
      <c r="AG37" s="28" t="s">
        <v>46</v>
      </c>
      <c r="AH37" s="28" t="s">
        <v>55</v>
      </c>
      <c r="AI37" s="28" t="s">
        <v>152</v>
      </c>
      <c r="AJ37" s="187">
        <v>1</v>
      </c>
      <c r="AK37" s="188" t="s">
        <v>46</v>
      </c>
      <c r="AL37" s="188" t="s">
        <v>55</v>
      </c>
      <c r="AM37" s="188" t="s">
        <v>152</v>
      </c>
      <c r="AN37" s="49">
        <v>1</v>
      </c>
      <c r="AO37" s="32" t="s">
        <v>46</v>
      </c>
      <c r="AP37" s="32" t="s">
        <v>55</v>
      </c>
      <c r="AQ37" s="66" t="s">
        <v>152</v>
      </c>
      <c r="AR37" s="35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</row>
    <row r="38" spans="1:63" ht="16.5" thickBot="1" x14ac:dyDescent="0.3">
      <c r="A38" s="179" t="s">
        <v>165</v>
      </c>
      <c r="B38" s="180">
        <v>309</v>
      </c>
      <c r="C38" s="192" t="s">
        <v>173</v>
      </c>
      <c r="D38" s="190" t="s">
        <v>174</v>
      </c>
      <c r="E38" s="183" t="s">
        <v>37</v>
      </c>
      <c r="F38" s="183" t="s">
        <v>175</v>
      </c>
      <c r="G38" s="183" t="s">
        <v>176</v>
      </c>
      <c r="H38" s="184"/>
      <c r="I38" s="162"/>
      <c r="J38" s="162"/>
      <c r="K38" s="45"/>
      <c r="L38" s="452">
        <v>2</v>
      </c>
      <c r="M38" s="452">
        <v>2</v>
      </c>
      <c r="N38" s="452"/>
      <c r="O38" s="452">
        <v>120</v>
      </c>
      <c r="P38" s="452">
        <f t="shared" si="25"/>
        <v>3.3333333333333335</v>
      </c>
      <c r="Q38" s="452">
        <v>1</v>
      </c>
      <c r="R38" s="452">
        <v>5</v>
      </c>
      <c r="S38" s="452">
        <v>120</v>
      </c>
      <c r="T38" s="452">
        <f t="shared" si="23"/>
        <v>100</v>
      </c>
      <c r="U38" s="452">
        <v>3</v>
      </c>
      <c r="V38" s="452">
        <v>8</v>
      </c>
      <c r="W38" s="44">
        <f>U38*1.5</f>
        <v>4.5</v>
      </c>
      <c r="X38" s="44">
        <f>V38*R38</f>
        <v>40</v>
      </c>
      <c r="Y38" s="44">
        <f t="shared" si="24"/>
        <v>44.5</v>
      </c>
      <c r="Z38" s="45"/>
      <c r="AA38" s="45"/>
      <c r="AB38" s="69">
        <v>1</v>
      </c>
      <c r="AC38" s="70" t="s">
        <v>54</v>
      </c>
      <c r="AD38" s="70" t="s">
        <v>82</v>
      </c>
      <c r="AE38" s="186"/>
      <c r="AF38" s="47">
        <v>1</v>
      </c>
      <c r="AG38" s="28" t="s">
        <v>46</v>
      </c>
      <c r="AH38" s="28" t="s">
        <v>55</v>
      </c>
      <c r="AI38" s="28" t="s">
        <v>56</v>
      </c>
      <c r="AJ38" s="187">
        <v>1</v>
      </c>
      <c r="AK38" s="188" t="s">
        <v>46</v>
      </c>
      <c r="AL38" s="188" t="s">
        <v>55</v>
      </c>
      <c r="AM38" s="188" t="s">
        <v>56</v>
      </c>
      <c r="AN38" s="49">
        <v>1</v>
      </c>
      <c r="AO38" s="32" t="s">
        <v>46</v>
      </c>
      <c r="AP38" s="32" t="s">
        <v>55</v>
      </c>
      <c r="AQ38" s="66" t="s">
        <v>56</v>
      </c>
      <c r="AR38" s="35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</row>
    <row r="39" spans="1:63" ht="16.5" thickBot="1" x14ac:dyDescent="0.3">
      <c r="A39" s="189" t="s">
        <v>168</v>
      </c>
      <c r="B39" s="180">
        <v>310</v>
      </c>
      <c r="C39" s="181" t="s">
        <v>177</v>
      </c>
      <c r="D39" s="193" t="s">
        <v>178</v>
      </c>
      <c r="E39" s="183" t="s">
        <v>37</v>
      </c>
      <c r="F39" s="183" t="s">
        <v>171</v>
      </c>
      <c r="G39" s="183" t="s">
        <v>172</v>
      </c>
      <c r="H39" s="184"/>
      <c r="I39" s="162"/>
      <c r="J39" s="162"/>
      <c r="K39" s="45"/>
      <c r="L39" s="452">
        <v>1</v>
      </c>
      <c r="M39" s="452">
        <v>1</v>
      </c>
      <c r="N39" s="452"/>
      <c r="O39" s="452">
        <v>120</v>
      </c>
      <c r="P39" s="452">
        <f t="shared" si="25"/>
        <v>3.3333333333333335</v>
      </c>
      <c r="Q39" s="452">
        <v>1</v>
      </c>
      <c r="R39" s="452">
        <v>5</v>
      </c>
      <c r="S39" s="452">
        <v>120</v>
      </c>
      <c r="T39" s="452">
        <f t="shared" si="23"/>
        <v>100</v>
      </c>
      <c r="U39" s="452"/>
      <c r="V39" s="452">
        <v>12</v>
      </c>
      <c r="W39" s="44">
        <f>U39*1.5</f>
        <v>0</v>
      </c>
      <c r="X39" s="44">
        <f>V39*R39</f>
        <v>60</v>
      </c>
      <c r="Y39" s="44">
        <f t="shared" si="24"/>
        <v>60</v>
      </c>
      <c r="Z39" s="45"/>
      <c r="AA39" s="45"/>
      <c r="AB39" s="69">
        <v>1</v>
      </c>
      <c r="AC39" s="70" t="s">
        <v>54</v>
      </c>
      <c r="AD39" s="70" t="s">
        <v>82</v>
      </c>
      <c r="AE39" s="186"/>
      <c r="AF39" s="47">
        <v>1</v>
      </c>
      <c r="AG39" s="28" t="s">
        <v>46</v>
      </c>
      <c r="AH39" s="28" t="s">
        <v>55</v>
      </c>
      <c r="AI39" s="28" t="s">
        <v>152</v>
      </c>
      <c r="AJ39" s="187">
        <v>1</v>
      </c>
      <c r="AK39" s="188" t="s">
        <v>46</v>
      </c>
      <c r="AL39" s="188" t="s">
        <v>55</v>
      </c>
      <c r="AM39" s="188" t="s">
        <v>152</v>
      </c>
      <c r="AN39" s="49">
        <v>1</v>
      </c>
      <c r="AO39" s="32" t="s">
        <v>46</v>
      </c>
      <c r="AP39" s="32" t="s">
        <v>55</v>
      </c>
      <c r="AQ39" s="66" t="s">
        <v>152</v>
      </c>
      <c r="AR39" s="35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</row>
    <row r="40" spans="1:63" ht="21" thickBot="1" x14ac:dyDescent="0.3">
      <c r="A40" s="104"/>
      <c r="B40" s="528" t="s">
        <v>179</v>
      </c>
      <c r="C40" s="529"/>
      <c r="D40" s="176" t="s">
        <v>180</v>
      </c>
      <c r="E40" s="177"/>
      <c r="F40" s="177"/>
      <c r="G40" s="177"/>
      <c r="H40" s="178"/>
      <c r="I40" s="178"/>
      <c r="J40" s="178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6"/>
      <c r="Y40" s="526"/>
      <c r="Z40" s="526"/>
      <c r="AA40" s="526"/>
      <c r="AB40" s="526"/>
      <c r="AC40" s="526"/>
      <c r="AD40" s="526"/>
      <c r="AE40" s="526"/>
      <c r="AF40" s="526"/>
      <c r="AG40" s="526"/>
      <c r="AH40" s="526"/>
      <c r="AI40" s="526"/>
      <c r="AJ40" s="526"/>
      <c r="AK40" s="526"/>
      <c r="AL40" s="526"/>
      <c r="AM40" s="526"/>
      <c r="AN40" s="526"/>
      <c r="AO40" s="526"/>
      <c r="AP40" s="526"/>
      <c r="AQ40" s="527"/>
      <c r="AR40" s="35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</row>
    <row r="41" spans="1:63" ht="15.75" x14ac:dyDescent="0.25">
      <c r="A41" s="562" t="s">
        <v>181</v>
      </c>
      <c r="B41" s="180">
        <v>307</v>
      </c>
      <c r="C41" s="181" t="s">
        <v>166</v>
      </c>
      <c r="D41" s="182" t="s">
        <v>182</v>
      </c>
      <c r="E41" s="183" t="s">
        <v>37</v>
      </c>
      <c r="F41" s="183" t="s">
        <v>183</v>
      </c>
      <c r="G41" s="183" t="s">
        <v>70</v>
      </c>
      <c r="H41" s="184"/>
      <c r="I41" s="162"/>
      <c r="J41" s="162"/>
      <c r="K41" s="185"/>
      <c r="L41" s="452">
        <v>2</v>
      </c>
      <c r="M41" s="452">
        <v>2</v>
      </c>
      <c r="N41" s="452"/>
      <c r="O41" s="452">
        <v>120</v>
      </c>
      <c r="P41" s="452">
        <f>O41/32</f>
        <v>3.75</v>
      </c>
      <c r="Q41" s="452">
        <v>2</v>
      </c>
      <c r="R41" s="452">
        <v>3</v>
      </c>
      <c r="S41" s="452">
        <v>120</v>
      </c>
      <c r="T41" s="452">
        <f t="shared" ref="T41:T45" si="26">(O41/S41)*100</f>
        <v>100</v>
      </c>
      <c r="U41" s="452">
        <v>6</v>
      </c>
      <c r="V41" s="452">
        <v>10</v>
      </c>
      <c r="W41" s="44">
        <f>U41*1.5</f>
        <v>9</v>
      </c>
      <c r="X41" s="44">
        <f>V41*R41</f>
        <v>30</v>
      </c>
      <c r="Y41" s="44">
        <f t="shared" ref="Y41:Y44" si="27">W41+X41</f>
        <v>39</v>
      </c>
      <c r="Z41" s="45"/>
      <c r="AA41" s="45"/>
      <c r="AB41" s="69">
        <v>1</v>
      </c>
      <c r="AC41" s="70" t="s">
        <v>46</v>
      </c>
      <c r="AD41" s="70" t="s">
        <v>55</v>
      </c>
      <c r="AE41" s="70" t="s">
        <v>56</v>
      </c>
      <c r="AF41" s="47">
        <v>1</v>
      </c>
      <c r="AG41" s="28" t="s">
        <v>46</v>
      </c>
      <c r="AH41" s="28" t="s">
        <v>55</v>
      </c>
      <c r="AI41" s="28" t="s">
        <v>56</v>
      </c>
      <c r="AJ41" s="187">
        <v>1</v>
      </c>
      <c r="AK41" s="188" t="s">
        <v>46</v>
      </c>
      <c r="AL41" s="188" t="s">
        <v>55</v>
      </c>
      <c r="AM41" s="188" t="s">
        <v>56</v>
      </c>
      <c r="AN41" s="49">
        <v>1</v>
      </c>
      <c r="AO41" s="32" t="s">
        <v>46</v>
      </c>
      <c r="AP41" s="32" t="s">
        <v>55</v>
      </c>
      <c r="AQ41" s="66" t="s">
        <v>56</v>
      </c>
      <c r="AR41" s="35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</row>
    <row r="42" spans="1:63" ht="15.75" x14ac:dyDescent="0.25">
      <c r="A42" s="563"/>
      <c r="B42" s="180">
        <v>308</v>
      </c>
      <c r="C42" s="181" t="s">
        <v>184</v>
      </c>
      <c r="D42" s="190" t="s">
        <v>185</v>
      </c>
      <c r="E42" s="183" t="s">
        <v>37</v>
      </c>
      <c r="F42" s="183" t="s">
        <v>186</v>
      </c>
      <c r="G42" s="183" t="s">
        <v>187</v>
      </c>
      <c r="H42" s="184"/>
      <c r="I42" s="191"/>
      <c r="J42" s="162"/>
      <c r="K42" s="45"/>
      <c r="L42" s="452">
        <v>2</v>
      </c>
      <c r="M42" s="452">
        <v>2</v>
      </c>
      <c r="N42" s="452"/>
      <c r="O42" s="452">
        <v>120</v>
      </c>
      <c r="P42" s="452">
        <f t="shared" ref="P42:P45" si="28">O42/36</f>
        <v>3.3333333333333335</v>
      </c>
      <c r="Q42" s="452">
        <v>2</v>
      </c>
      <c r="R42" s="452">
        <v>3</v>
      </c>
      <c r="S42" s="452">
        <v>120</v>
      </c>
      <c r="T42" s="452">
        <f t="shared" si="26"/>
        <v>100</v>
      </c>
      <c r="U42" s="452">
        <v>10</v>
      </c>
      <c r="V42" s="452">
        <v>2</v>
      </c>
      <c r="W42" s="44">
        <f>U42*1.5</f>
        <v>15</v>
      </c>
      <c r="X42" s="44">
        <f>V42*R42</f>
        <v>6</v>
      </c>
      <c r="Y42" s="44">
        <f t="shared" si="27"/>
        <v>21</v>
      </c>
      <c r="Z42" s="45"/>
      <c r="AA42" s="45"/>
      <c r="AB42" s="69">
        <v>1</v>
      </c>
      <c r="AC42" s="70" t="s">
        <v>46</v>
      </c>
      <c r="AD42" s="70" t="s">
        <v>162</v>
      </c>
      <c r="AE42" s="70"/>
      <c r="AF42" s="47">
        <v>1</v>
      </c>
      <c r="AG42" s="28" t="s">
        <v>46</v>
      </c>
      <c r="AH42" s="28" t="s">
        <v>162</v>
      </c>
      <c r="AI42" s="28"/>
      <c r="AJ42" s="187">
        <v>1</v>
      </c>
      <c r="AK42" s="188" t="s">
        <v>46</v>
      </c>
      <c r="AL42" s="188" t="s">
        <v>162</v>
      </c>
      <c r="AM42" s="188"/>
      <c r="AN42" s="49">
        <v>1</v>
      </c>
      <c r="AO42" s="32" t="s">
        <v>46</v>
      </c>
      <c r="AP42" s="32" t="s">
        <v>162</v>
      </c>
      <c r="AQ42" s="66"/>
      <c r="AR42" s="35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</row>
    <row r="43" spans="1:63" ht="15.75" x14ac:dyDescent="0.25">
      <c r="A43" s="563"/>
      <c r="B43" s="180">
        <v>309</v>
      </c>
      <c r="C43" s="181" t="s">
        <v>188</v>
      </c>
      <c r="D43" s="190" t="s">
        <v>189</v>
      </c>
      <c r="E43" s="183" t="s">
        <v>37</v>
      </c>
      <c r="F43" s="183" t="s">
        <v>186</v>
      </c>
      <c r="G43" s="183" t="s">
        <v>187</v>
      </c>
      <c r="H43" s="184"/>
      <c r="I43" s="162"/>
      <c r="J43" s="162"/>
      <c r="K43" s="45"/>
      <c r="L43" s="452">
        <v>1</v>
      </c>
      <c r="M43" s="452">
        <v>1</v>
      </c>
      <c r="N43" s="452"/>
      <c r="O43" s="452">
        <v>120</v>
      </c>
      <c r="P43" s="452">
        <f t="shared" si="28"/>
        <v>3.3333333333333335</v>
      </c>
      <c r="Q43" s="452">
        <v>2</v>
      </c>
      <c r="R43" s="452">
        <v>3</v>
      </c>
      <c r="S43" s="452">
        <v>120</v>
      </c>
      <c r="T43" s="452">
        <f t="shared" si="26"/>
        <v>100</v>
      </c>
      <c r="U43" s="452"/>
      <c r="V43" s="452">
        <v>8</v>
      </c>
      <c r="W43" s="44">
        <f>U43*1.5</f>
        <v>0</v>
      </c>
      <c r="X43" s="44">
        <f>V43*R43</f>
        <v>24</v>
      </c>
      <c r="Y43" s="44">
        <f t="shared" si="27"/>
        <v>24</v>
      </c>
      <c r="Z43" s="45"/>
      <c r="AA43" s="45"/>
      <c r="AB43" s="69">
        <v>1</v>
      </c>
      <c r="AC43" s="70" t="s">
        <v>46</v>
      </c>
      <c r="AD43" s="70" t="s">
        <v>162</v>
      </c>
      <c r="AE43" s="70"/>
      <c r="AF43" s="47">
        <v>1</v>
      </c>
      <c r="AG43" s="28" t="s">
        <v>46</v>
      </c>
      <c r="AH43" s="28" t="s">
        <v>162</v>
      </c>
      <c r="AI43" s="28"/>
      <c r="AJ43" s="187">
        <v>1</v>
      </c>
      <c r="AK43" s="188" t="s">
        <v>46</v>
      </c>
      <c r="AL43" s="188" t="s">
        <v>162</v>
      </c>
      <c r="AM43" s="188"/>
      <c r="AN43" s="49">
        <v>1</v>
      </c>
      <c r="AO43" s="32" t="s">
        <v>46</v>
      </c>
      <c r="AP43" s="32" t="s">
        <v>162</v>
      </c>
      <c r="AQ43" s="66"/>
      <c r="AR43" s="35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</row>
    <row r="44" spans="1:63" ht="15.75" x14ac:dyDescent="0.25">
      <c r="A44" s="563"/>
      <c r="B44" s="180">
        <v>310</v>
      </c>
      <c r="C44" s="181" t="s">
        <v>190</v>
      </c>
      <c r="D44" s="197" t="s">
        <v>191</v>
      </c>
      <c r="E44" s="198" t="s">
        <v>37</v>
      </c>
      <c r="F44" s="198" t="s">
        <v>192</v>
      </c>
      <c r="G44" s="198" t="s">
        <v>193</v>
      </c>
      <c r="H44" s="162">
        <v>74</v>
      </c>
      <c r="I44" s="162"/>
      <c r="J44" s="162"/>
      <c r="K44" s="45"/>
      <c r="L44" s="452">
        <v>4</v>
      </c>
      <c r="M44" s="452">
        <v>4</v>
      </c>
      <c r="N44" s="452"/>
      <c r="O44" s="452">
        <v>120</v>
      </c>
      <c r="P44" s="452">
        <f t="shared" si="28"/>
        <v>3.3333333333333335</v>
      </c>
      <c r="Q44" s="452">
        <v>2</v>
      </c>
      <c r="R44" s="452">
        <v>3</v>
      </c>
      <c r="S44" s="452">
        <v>120</v>
      </c>
      <c r="T44" s="452">
        <f t="shared" si="26"/>
        <v>100</v>
      </c>
      <c r="U44" s="452">
        <v>12</v>
      </c>
      <c r="V44" s="452">
        <v>18</v>
      </c>
      <c r="W44" s="44">
        <f>U44*1.5</f>
        <v>18</v>
      </c>
      <c r="X44" s="44">
        <f>V44*R44</f>
        <v>54</v>
      </c>
      <c r="Y44" s="44">
        <f t="shared" si="27"/>
        <v>72</v>
      </c>
      <c r="Z44" s="45"/>
      <c r="AA44" s="45"/>
      <c r="AB44" s="69" t="s">
        <v>61</v>
      </c>
      <c r="AC44" s="70" t="s">
        <v>62</v>
      </c>
      <c r="AD44" s="70" t="s">
        <v>194</v>
      </c>
      <c r="AE44" s="70" t="s">
        <v>49</v>
      </c>
      <c r="AF44" s="47">
        <v>1</v>
      </c>
      <c r="AG44" s="28" t="s">
        <v>46</v>
      </c>
      <c r="AH44" s="28" t="s">
        <v>195</v>
      </c>
      <c r="AI44" s="28" t="s">
        <v>56</v>
      </c>
      <c r="AJ44" s="187">
        <v>1</v>
      </c>
      <c r="AK44" s="188" t="s">
        <v>46</v>
      </c>
      <c r="AL44" s="188" t="s">
        <v>55</v>
      </c>
      <c r="AM44" s="188" t="s">
        <v>56</v>
      </c>
      <c r="AN44" s="49">
        <v>1</v>
      </c>
      <c r="AO44" s="32" t="s">
        <v>46</v>
      </c>
      <c r="AP44" s="32" t="s">
        <v>55</v>
      </c>
      <c r="AQ44" s="66" t="s">
        <v>56</v>
      </c>
      <c r="AR44" s="35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</row>
    <row r="45" spans="1:63" ht="15.75" x14ac:dyDescent="0.25">
      <c r="A45" s="563"/>
      <c r="B45" s="199"/>
      <c r="C45" s="466" t="s">
        <v>196</v>
      </c>
      <c r="D45" s="197" t="s">
        <v>1</v>
      </c>
      <c r="E45" s="197"/>
      <c r="F45" s="197"/>
      <c r="G45" s="197"/>
      <c r="H45" s="162"/>
      <c r="I45" s="162"/>
      <c r="J45" s="162"/>
      <c r="K45" s="45"/>
      <c r="L45" s="194" t="s">
        <v>1</v>
      </c>
      <c r="M45" s="194" t="s">
        <v>1</v>
      </c>
      <c r="N45" s="195"/>
      <c r="O45" s="196">
        <v>121</v>
      </c>
      <c r="P45" s="196">
        <f t="shared" si="28"/>
        <v>3.3611111111111112</v>
      </c>
      <c r="Q45" s="196">
        <v>2</v>
      </c>
      <c r="R45" s="196">
        <v>3</v>
      </c>
      <c r="S45" s="196">
        <v>120</v>
      </c>
      <c r="T45" s="196">
        <f t="shared" si="26"/>
        <v>100.83333333333333</v>
      </c>
      <c r="U45" s="123" t="s">
        <v>1</v>
      </c>
      <c r="V45" s="123" t="s">
        <v>1</v>
      </c>
      <c r="W45" s="201"/>
      <c r="X45" s="201"/>
      <c r="Y45" s="201"/>
      <c r="Z45" s="202"/>
      <c r="AA45" s="202"/>
      <c r="AB45" s="203"/>
      <c r="AC45" s="203"/>
      <c r="AD45" s="203"/>
      <c r="AE45" s="203"/>
      <c r="AF45" s="204"/>
      <c r="AG45" s="205"/>
      <c r="AH45" s="205"/>
      <c r="AI45" s="205"/>
      <c r="AJ45" s="206"/>
      <c r="AK45" s="207"/>
      <c r="AL45" s="207"/>
      <c r="AM45" s="207"/>
      <c r="AN45" s="208"/>
      <c r="AO45" s="209"/>
      <c r="AP45" s="209"/>
      <c r="AQ45" s="210"/>
      <c r="AR45" s="35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</row>
    <row r="46" spans="1:63" ht="31.5" customHeight="1" thickBot="1" x14ac:dyDescent="0.3">
      <c r="A46" s="104"/>
      <c r="B46" s="564" t="s">
        <v>197</v>
      </c>
      <c r="C46" s="565"/>
      <c r="D46" s="211" t="s">
        <v>198</v>
      </c>
      <c r="E46" s="211"/>
      <c r="F46" s="212"/>
      <c r="G46" s="212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213"/>
      <c r="AR46" s="35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</row>
    <row r="47" spans="1:63" ht="16.5" thickBot="1" x14ac:dyDescent="0.3">
      <c r="A47" s="214" t="s">
        <v>199</v>
      </c>
      <c r="B47" s="180">
        <v>307</v>
      </c>
      <c r="C47" s="181" t="s">
        <v>200</v>
      </c>
      <c r="D47" s="197" t="s">
        <v>201</v>
      </c>
      <c r="E47" s="190" t="s">
        <v>37</v>
      </c>
      <c r="F47" s="215" t="s">
        <v>202</v>
      </c>
      <c r="G47" s="215" t="s">
        <v>203</v>
      </c>
      <c r="H47" s="216"/>
      <c r="I47" s="161"/>
      <c r="J47" s="161"/>
      <c r="K47" s="45"/>
      <c r="L47" s="455">
        <v>2</v>
      </c>
      <c r="M47" s="455">
        <v>2</v>
      </c>
      <c r="N47" s="123"/>
      <c r="O47" s="196">
        <v>50</v>
      </c>
      <c r="P47" s="196">
        <v>2</v>
      </c>
      <c r="Q47" s="196">
        <v>1</v>
      </c>
      <c r="R47" s="196">
        <v>2</v>
      </c>
      <c r="S47" s="196">
        <v>50</v>
      </c>
      <c r="T47" s="196">
        <f t="shared" ref="T47:T49" si="29">(O47/S47)*100</f>
        <v>100</v>
      </c>
      <c r="U47" s="123">
        <v>12</v>
      </c>
      <c r="V47" s="123"/>
      <c r="W47" s="44">
        <f>U47*1.5</f>
        <v>18</v>
      </c>
      <c r="X47" s="44">
        <f>V47*P47</f>
        <v>0</v>
      </c>
      <c r="Y47" s="44">
        <f t="shared" ref="Y47:Y49" si="30">W47+X47</f>
        <v>18</v>
      </c>
      <c r="Z47" s="45"/>
      <c r="AA47" s="45"/>
      <c r="AB47" s="27">
        <v>1</v>
      </c>
      <c r="AC47" s="27" t="s">
        <v>54</v>
      </c>
      <c r="AD47" s="27" t="s">
        <v>162</v>
      </c>
      <c r="AE47" s="27" t="s">
        <v>1</v>
      </c>
      <c r="AF47" s="28">
        <v>1</v>
      </c>
      <c r="AG47" s="29" t="s">
        <v>46</v>
      </c>
      <c r="AH47" s="29" t="s">
        <v>162</v>
      </c>
      <c r="AI47" s="29" t="s">
        <v>1</v>
      </c>
      <c r="AJ47" s="30">
        <v>1</v>
      </c>
      <c r="AK47" s="31" t="s">
        <v>46</v>
      </c>
      <c r="AL47" s="31" t="s">
        <v>162</v>
      </c>
      <c r="AM47" s="31" t="s">
        <v>1</v>
      </c>
      <c r="AN47" s="32">
        <v>1</v>
      </c>
      <c r="AO47" s="33" t="s">
        <v>46</v>
      </c>
      <c r="AP47" s="33" t="s">
        <v>162</v>
      </c>
      <c r="AQ47" s="34" t="s">
        <v>1</v>
      </c>
      <c r="AR47" s="35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</row>
    <row r="48" spans="1:63" ht="16.5" thickBot="1" x14ac:dyDescent="0.3">
      <c r="A48" s="214" t="s">
        <v>199</v>
      </c>
      <c r="B48" s="180">
        <v>308</v>
      </c>
      <c r="C48" s="181" t="s">
        <v>204</v>
      </c>
      <c r="D48" s="197" t="s">
        <v>205</v>
      </c>
      <c r="E48" s="190" t="s">
        <v>37</v>
      </c>
      <c r="F48" s="183" t="s">
        <v>206</v>
      </c>
      <c r="G48" s="183" t="s">
        <v>207</v>
      </c>
      <c r="H48" s="216"/>
      <c r="I48" s="161"/>
      <c r="J48" s="161"/>
      <c r="K48" s="45"/>
      <c r="L48" s="455">
        <v>3</v>
      </c>
      <c r="M48" s="455">
        <v>3</v>
      </c>
      <c r="N48" s="123"/>
      <c r="O48" s="196">
        <v>50</v>
      </c>
      <c r="P48" s="196">
        <v>2</v>
      </c>
      <c r="Q48" s="196">
        <v>1</v>
      </c>
      <c r="R48" s="196">
        <v>2</v>
      </c>
      <c r="S48" s="196">
        <v>50</v>
      </c>
      <c r="T48" s="196">
        <f t="shared" si="29"/>
        <v>100</v>
      </c>
      <c r="U48" s="123">
        <v>16</v>
      </c>
      <c r="V48" s="123">
        <v>14</v>
      </c>
      <c r="W48" s="44">
        <f>U48*1.5</f>
        <v>24</v>
      </c>
      <c r="X48" s="44">
        <f>V48*P48</f>
        <v>28</v>
      </c>
      <c r="Y48" s="44">
        <f t="shared" si="30"/>
        <v>52</v>
      </c>
      <c r="Z48" s="45"/>
      <c r="AA48" s="45"/>
      <c r="AB48" s="27" t="s">
        <v>61</v>
      </c>
      <c r="AC48" s="27" t="s">
        <v>62</v>
      </c>
      <c r="AD48" s="27" t="s">
        <v>55</v>
      </c>
      <c r="AE48" s="27" t="s">
        <v>152</v>
      </c>
      <c r="AF48" s="28">
        <v>1</v>
      </c>
      <c r="AG48" s="29" t="s">
        <v>46</v>
      </c>
      <c r="AH48" s="29" t="s">
        <v>55</v>
      </c>
      <c r="AI48" s="29" t="s">
        <v>152</v>
      </c>
      <c r="AJ48" s="30">
        <v>1</v>
      </c>
      <c r="AK48" s="31" t="s">
        <v>46</v>
      </c>
      <c r="AL48" s="31" t="s">
        <v>55</v>
      </c>
      <c r="AM48" s="31" t="s">
        <v>152</v>
      </c>
      <c r="AN48" s="32">
        <v>1</v>
      </c>
      <c r="AO48" s="33" t="s">
        <v>46</v>
      </c>
      <c r="AP48" s="33" t="s">
        <v>55</v>
      </c>
      <c r="AQ48" s="34" t="s">
        <v>152</v>
      </c>
      <c r="AR48" s="35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</row>
    <row r="49" spans="1:63" ht="16.5" thickBot="1" x14ac:dyDescent="0.3">
      <c r="A49" s="214" t="s">
        <v>199</v>
      </c>
      <c r="B49" s="180">
        <v>309</v>
      </c>
      <c r="C49" s="181" t="s">
        <v>208</v>
      </c>
      <c r="D49" s="197" t="s">
        <v>209</v>
      </c>
      <c r="E49" s="190" t="s">
        <v>37</v>
      </c>
      <c r="F49" s="215" t="s">
        <v>210</v>
      </c>
      <c r="G49" s="215" t="s">
        <v>211</v>
      </c>
      <c r="H49" s="216">
        <v>74</v>
      </c>
      <c r="I49" s="161"/>
      <c r="J49" s="161"/>
      <c r="K49" s="45"/>
      <c r="L49" s="455">
        <v>4</v>
      </c>
      <c r="M49" s="455">
        <v>4</v>
      </c>
      <c r="N49" s="123"/>
      <c r="O49" s="196">
        <v>50</v>
      </c>
      <c r="P49" s="196">
        <v>2</v>
      </c>
      <c r="Q49" s="196">
        <v>1</v>
      </c>
      <c r="R49" s="196">
        <v>2</v>
      </c>
      <c r="S49" s="196">
        <v>50</v>
      </c>
      <c r="T49" s="196">
        <f t="shared" si="29"/>
        <v>100</v>
      </c>
      <c r="U49" s="123">
        <v>10</v>
      </c>
      <c r="V49" s="123">
        <v>10</v>
      </c>
      <c r="W49" s="44">
        <f>U49*1.5</f>
        <v>15</v>
      </c>
      <c r="X49" s="44">
        <f>V49*P49</f>
        <v>20</v>
      </c>
      <c r="Y49" s="44">
        <f t="shared" si="30"/>
        <v>35</v>
      </c>
      <c r="Z49" s="45"/>
      <c r="AA49" s="45"/>
      <c r="AB49" s="27">
        <v>1</v>
      </c>
      <c r="AC49" s="27" t="s">
        <v>54</v>
      </c>
      <c r="AD49" s="27" t="s">
        <v>55</v>
      </c>
      <c r="AE49" s="27" t="s">
        <v>1</v>
      </c>
      <c r="AF49" s="28">
        <v>1</v>
      </c>
      <c r="AG49" s="29" t="s">
        <v>46</v>
      </c>
      <c r="AH49" s="29" t="s">
        <v>162</v>
      </c>
      <c r="AI49" s="29" t="s">
        <v>1</v>
      </c>
      <c r="AJ49" s="30">
        <v>1</v>
      </c>
      <c r="AK49" s="31" t="s">
        <v>46</v>
      </c>
      <c r="AL49" s="31" t="s">
        <v>162</v>
      </c>
      <c r="AM49" s="31" t="s">
        <v>1</v>
      </c>
      <c r="AN49" s="32">
        <v>1</v>
      </c>
      <c r="AO49" s="33" t="s">
        <v>46</v>
      </c>
      <c r="AP49" s="33" t="s">
        <v>162</v>
      </c>
      <c r="AQ49" s="34" t="s">
        <v>1</v>
      </c>
      <c r="AR49" s="35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</row>
    <row r="50" spans="1:63" ht="26.25" customHeight="1" thickBot="1" x14ac:dyDescent="0.3">
      <c r="A50" s="104"/>
      <c r="B50" s="566" t="s">
        <v>212</v>
      </c>
      <c r="C50" s="567"/>
      <c r="D50" s="211" t="s">
        <v>213</v>
      </c>
      <c r="E50" s="211"/>
      <c r="F50" s="217"/>
      <c r="G50" s="217"/>
      <c r="H50" s="178"/>
      <c r="I50" s="178"/>
      <c r="J50" s="178"/>
      <c r="K50" s="178"/>
      <c r="L50" s="455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213"/>
      <c r="AR50" s="35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</row>
    <row r="51" spans="1:63" ht="16.5" thickBot="1" x14ac:dyDescent="0.3">
      <c r="A51" s="214" t="s">
        <v>214</v>
      </c>
      <c r="B51" s="218">
        <v>307</v>
      </c>
      <c r="C51" s="219" t="s">
        <v>215</v>
      </c>
      <c r="D51" s="197" t="s">
        <v>216</v>
      </c>
      <c r="E51" s="197" t="s">
        <v>37</v>
      </c>
      <c r="F51" s="197" t="s">
        <v>217</v>
      </c>
      <c r="G51" s="197" t="s">
        <v>218</v>
      </c>
      <c r="H51" s="162">
        <v>74</v>
      </c>
      <c r="I51" s="161"/>
      <c r="J51" s="161"/>
      <c r="K51" s="45"/>
      <c r="L51" s="455">
        <v>3</v>
      </c>
      <c r="M51" s="455">
        <v>3</v>
      </c>
      <c r="N51" s="123"/>
      <c r="O51" s="196">
        <v>50</v>
      </c>
      <c r="P51" s="196">
        <v>2</v>
      </c>
      <c r="Q51" s="196">
        <v>1</v>
      </c>
      <c r="R51" s="196">
        <v>2</v>
      </c>
      <c r="S51" s="196">
        <v>50</v>
      </c>
      <c r="T51" s="196">
        <f t="shared" ref="T51:T53" si="31">(O51/S51)*100</f>
        <v>100</v>
      </c>
      <c r="U51" s="123">
        <v>4</v>
      </c>
      <c r="V51" s="123">
        <v>18</v>
      </c>
      <c r="W51" s="44">
        <f>U51*1.5</f>
        <v>6</v>
      </c>
      <c r="X51" s="44">
        <f>V51*P51</f>
        <v>36</v>
      </c>
      <c r="Y51" s="44">
        <f t="shared" ref="Y51:Y53" si="32">W51+X51</f>
        <v>42</v>
      </c>
      <c r="Z51" s="45"/>
      <c r="AA51" s="45"/>
      <c r="AB51" s="27" t="s">
        <v>61</v>
      </c>
      <c r="AC51" s="27" t="s">
        <v>62</v>
      </c>
      <c r="AD51" s="27" t="s">
        <v>72</v>
      </c>
      <c r="AE51" s="27" t="s">
        <v>56</v>
      </c>
      <c r="AF51" s="28">
        <v>1</v>
      </c>
      <c r="AG51" s="29" t="s">
        <v>46</v>
      </c>
      <c r="AH51" s="29" t="s">
        <v>55</v>
      </c>
      <c r="AI51" s="29" t="s">
        <v>56</v>
      </c>
      <c r="AJ51" s="30">
        <v>1</v>
      </c>
      <c r="AK51" s="31" t="s">
        <v>46</v>
      </c>
      <c r="AL51" s="31" t="s">
        <v>55</v>
      </c>
      <c r="AM51" s="31" t="s">
        <v>56</v>
      </c>
      <c r="AN51" s="32">
        <v>1</v>
      </c>
      <c r="AO51" s="33" t="s">
        <v>46</v>
      </c>
      <c r="AP51" s="33" t="s">
        <v>55</v>
      </c>
      <c r="AQ51" s="34" t="s">
        <v>56</v>
      </c>
      <c r="AR51" s="35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</row>
    <row r="52" spans="1:63" ht="16.5" thickBot="1" x14ac:dyDescent="0.3">
      <c r="A52" s="214" t="s">
        <v>214</v>
      </c>
      <c r="B52" s="220">
        <v>308</v>
      </c>
      <c r="C52" s="219" t="s">
        <v>219</v>
      </c>
      <c r="D52" s="197" t="s">
        <v>220</v>
      </c>
      <c r="E52" s="197" t="s">
        <v>37</v>
      </c>
      <c r="F52" s="197" t="s">
        <v>221</v>
      </c>
      <c r="G52" s="197" t="s">
        <v>222</v>
      </c>
      <c r="H52" s="162">
        <v>66</v>
      </c>
      <c r="I52" s="161"/>
      <c r="J52" s="161"/>
      <c r="K52" s="45"/>
      <c r="L52" s="455">
        <v>3</v>
      </c>
      <c r="M52" s="455">
        <v>3</v>
      </c>
      <c r="N52" s="123"/>
      <c r="O52" s="196">
        <v>50</v>
      </c>
      <c r="P52" s="196">
        <v>2</v>
      </c>
      <c r="Q52" s="196">
        <v>1</v>
      </c>
      <c r="R52" s="196">
        <v>2</v>
      </c>
      <c r="S52" s="196">
        <v>50</v>
      </c>
      <c r="T52" s="196">
        <f t="shared" si="31"/>
        <v>100</v>
      </c>
      <c r="U52" s="123">
        <v>10</v>
      </c>
      <c r="V52" s="123">
        <v>18</v>
      </c>
      <c r="W52" s="44">
        <f>U52*1.5</f>
        <v>15</v>
      </c>
      <c r="X52" s="44">
        <f>V52*P52</f>
        <v>36</v>
      </c>
      <c r="Y52" s="44">
        <f t="shared" si="32"/>
        <v>51</v>
      </c>
      <c r="Z52" s="45"/>
      <c r="AA52" s="45"/>
      <c r="AB52" s="27">
        <v>1</v>
      </c>
      <c r="AC52" s="27" t="s">
        <v>46</v>
      </c>
      <c r="AD52" s="27" t="s">
        <v>55</v>
      </c>
      <c r="AE52" s="27" t="s">
        <v>56</v>
      </c>
      <c r="AF52" s="28">
        <v>1</v>
      </c>
      <c r="AG52" s="29" t="s">
        <v>46</v>
      </c>
      <c r="AH52" s="29" t="s">
        <v>55</v>
      </c>
      <c r="AI52" s="29" t="s">
        <v>56</v>
      </c>
      <c r="AJ52" s="30">
        <v>1</v>
      </c>
      <c r="AK52" s="31" t="s">
        <v>46</v>
      </c>
      <c r="AL52" s="31" t="s">
        <v>55</v>
      </c>
      <c r="AM52" s="31" t="s">
        <v>56</v>
      </c>
      <c r="AN52" s="32">
        <v>1</v>
      </c>
      <c r="AO52" s="33" t="s">
        <v>46</v>
      </c>
      <c r="AP52" s="33" t="s">
        <v>55</v>
      </c>
      <c r="AQ52" s="34" t="s">
        <v>56</v>
      </c>
      <c r="AR52" s="35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</row>
    <row r="53" spans="1:63" ht="16.5" thickBot="1" x14ac:dyDescent="0.3">
      <c r="A53" s="214" t="s">
        <v>214</v>
      </c>
      <c r="B53" s="220">
        <v>309</v>
      </c>
      <c r="C53" s="219" t="s">
        <v>223</v>
      </c>
      <c r="D53" s="197" t="s">
        <v>224</v>
      </c>
      <c r="E53" s="197" t="s">
        <v>37</v>
      </c>
      <c r="F53" s="197" t="s">
        <v>112</v>
      </c>
      <c r="G53" s="197" t="s">
        <v>113</v>
      </c>
      <c r="H53" s="162">
        <v>74</v>
      </c>
      <c r="I53" s="161"/>
      <c r="J53" s="161"/>
      <c r="K53" s="45"/>
      <c r="L53" s="455">
        <v>3</v>
      </c>
      <c r="M53" s="455">
        <v>3</v>
      </c>
      <c r="N53" s="123"/>
      <c r="O53" s="196">
        <v>50</v>
      </c>
      <c r="P53" s="196">
        <v>2</v>
      </c>
      <c r="Q53" s="196">
        <v>1</v>
      </c>
      <c r="R53" s="196">
        <v>2</v>
      </c>
      <c r="S53" s="196">
        <v>50</v>
      </c>
      <c r="T53" s="196">
        <f t="shared" si="31"/>
        <v>100</v>
      </c>
      <c r="U53" s="123">
        <v>10</v>
      </c>
      <c r="V53" s="123">
        <v>18</v>
      </c>
      <c r="W53" s="44">
        <f>U53*1.5</f>
        <v>15</v>
      </c>
      <c r="X53" s="44">
        <f>V53*P53</f>
        <v>36</v>
      </c>
      <c r="Y53" s="44">
        <f t="shared" si="32"/>
        <v>51</v>
      </c>
      <c r="Z53" s="45"/>
      <c r="AA53" s="45"/>
      <c r="AB53" s="27">
        <v>1</v>
      </c>
      <c r="AC53" s="27" t="s">
        <v>46</v>
      </c>
      <c r="AD53" s="27" t="s">
        <v>225</v>
      </c>
      <c r="AE53" s="27" t="s">
        <v>226</v>
      </c>
      <c r="AF53" s="28">
        <v>1</v>
      </c>
      <c r="AG53" s="29" t="s">
        <v>46</v>
      </c>
      <c r="AH53" s="29" t="s">
        <v>225</v>
      </c>
      <c r="AI53" s="29" t="s">
        <v>226</v>
      </c>
      <c r="AJ53" s="30">
        <v>1</v>
      </c>
      <c r="AK53" s="31" t="s">
        <v>46</v>
      </c>
      <c r="AL53" s="31" t="s">
        <v>225</v>
      </c>
      <c r="AM53" s="31" t="s">
        <v>226</v>
      </c>
      <c r="AN53" s="32">
        <v>1</v>
      </c>
      <c r="AO53" s="33" t="s">
        <v>46</v>
      </c>
      <c r="AP53" s="33" t="s">
        <v>225</v>
      </c>
      <c r="AQ53" s="34" t="s">
        <v>226</v>
      </c>
      <c r="AR53" s="35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</row>
    <row r="54" spans="1:63" ht="6.75" customHeight="1" x14ac:dyDescent="0.25">
      <c r="A54" s="222"/>
      <c r="B54" s="568" t="s">
        <v>1</v>
      </c>
      <c r="C54" s="569"/>
      <c r="D54" s="569"/>
      <c r="E54" s="569"/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69"/>
      <c r="AM54" s="569"/>
      <c r="AN54" s="569"/>
      <c r="AO54" s="569"/>
      <c r="AP54" s="569"/>
      <c r="AQ54" s="570"/>
      <c r="AR54" s="35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</row>
    <row r="55" spans="1:63" s="132" customFormat="1" ht="40.5" customHeight="1" x14ac:dyDescent="0.25">
      <c r="A55" s="449"/>
      <c r="B55" s="522" t="s">
        <v>227</v>
      </c>
      <c r="C55" s="523"/>
      <c r="D55" s="153"/>
      <c r="E55" s="153"/>
      <c r="F55" s="393" t="s">
        <v>503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4"/>
      <c r="AR55" s="450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</row>
    <row r="56" spans="1:63" ht="28.5" x14ac:dyDescent="0.25">
      <c r="A56" s="104"/>
      <c r="B56" s="75">
        <v>401</v>
      </c>
      <c r="C56" s="224" t="s">
        <v>228</v>
      </c>
      <c r="D56" s="159" t="s">
        <v>229</v>
      </c>
      <c r="E56" s="159" t="s">
        <v>37</v>
      </c>
      <c r="F56" s="159" t="s">
        <v>192</v>
      </c>
      <c r="G56" s="159" t="s">
        <v>193</v>
      </c>
      <c r="H56" s="162">
        <v>74</v>
      </c>
      <c r="I56" s="161"/>
      <c r="J56" s="162"/>
      <c r="K56" s="45"/>
      <c r="L56" s="455">
        <v>5</v>
      </c>
      <c r="M56" s="455">
        <v>5</v>
      </c>
      <c r="N56" s="123"/>
      <c r="O56" s="196">
        <v>340</v>
      </c>
      <c r="P56" s="196">
        <f t="shared" ref="P56:P57" si="33">O56/36</f>
        <v>9.4444444444444446</v>
      </c>
      <c r="Q56" s="196">
        <v>1</v>
      </c>
      <c r="R56" s="196">
        <v>12</v>
      </c>
      <c r="S56" s="196">
        <v>340</v>
      </c>
      <c r="T56" s="196">
        <f t="shared" ref="T56:T62" si="34">(O56/S56)*100</f>
        <v>100</v>
      </c>
      <c r="U56" s="123">
        <v>16</v>
      </c>
      <c r="V56" s="123">
        <v>30</v>
      </c>
      <c r="W56" s="44">
        <f t="shared" ref="W56:W62" si="35">U56*1.5</f>
        <v>24</v>
      </c>
      <c r="X56" s="44">
        <f t="shared" ref="X56:X61" si="36">V56*R56</f>
        <v>360</v>
      </c>
      <c r="Y56" s="44">
        <f t="shared" ref="Y56:Y62" si="37">W56+X56</f>
        <v>384</v>
      </c>
      <c r="Z56" s="45"/>
      <c r="AA56" s="45"/>
      <c r="AB56" s="27" t="s">
        <v>230</v>
      </c>
      <c r="AC56" s="27" t="s">
        <v>62</v>
      </c>
      <c r="AD56" s="27" t="s">
        <v>231</v>
      </c>
      <c r="AE56" s="27" t="s">
        <v>49</v>
      </c>
      <c r="AF56" s="28">
        <v>1</v>
      </c>
      <c r="AG56" s="29" t="s">
        <v>46</v>
      </c>
      <c r="AH56" s="29" t="s">
        <v>231</v>
      </c>
      <c r="AI56" s="29" t="s">
        <v>49</v>
      </c>
      <c r="AJ56" s="30">
        <v>1</v>
      </c>
      <c r="AK56" s="31" t="s">
        <v>46</v>
      </c>
      <c r="AL56" s="31" t="s">
        <v>55</v>
      </c>
      <c r="AM56" s="31" t="s">
        <v>232</v>
      </c>
      <c r="AN56" s="32">
        <v>1</v>
      </c>
      <c r="AO56" s="33" t="s">
        <v>46</v>
      </c>
      <c r="AP56" s="33" t="s">
        <v>55</v>
      </c>
      <c r="AQ56" s="34" t="s">
        <v>232</v>
      </c>
      <c r="AR56" s="35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</row>
    <row r="57" spans="1:63" ht="26.25" thickBot="1" x14ac:dyDescent="0.3">
      <c r="A57" s="104"/>
      <c r="B57" s="75">
        <v>402</v>
      </c>
      <c r="C57" s="224" t="s">
        <v>233</v>
      </c>
      <c r="D57" s="159" t="s">
        <v>234</v>
      </c>
      <c r="E57" s="159" t="s">
        <v>37</v>
      </c>
      <c r="F57" s="159" t="s">
        <v>235</v>
      </c>
      <c r="G57" s="159" t="s">
        <v>134</v>
      </c>
      <c r="H57" s="162">
        <v>74</v>
      </c>
      <c r="I57" s="162"/>
      <c r="J57" s="161"/>
      <c r="K57" s="45"/>
      <c r="L57" s="455">
        <v>5</v>
      </c>
      <c r="M57" s="455">
        <v>5</v>
      </c>
      <c r="N57" s="195"/>
      <c r="O57" s="196">
        <v>340</v>
      </c>
      <c r="P57" s="196">
        <f t="shared" si="33"/>
        <v>9.4444444444444446</v>
      </c>
      <c r="Q57" s="196">
        <v>1</v>
      </c>
      <c r="R57" s="196">
        <v>12</v>
      </c>
      <c r="S57" s="196">
        <v>340</v>
      </c>
      <c r="T57" s="196">
        <f t="shared" si="34"/>
        <v>100</v>
      </c>
      <c r="U57" s="123">
        <v>16</v>
      </c>
      <c r="V57" s="123">
        <v>26</v>
      </c>
      <c r="W57" s="44">
        <f t="shared" si="35"/>
        <v>24</v>
      </c>
      <c r="X57" s="44">
        <f t="shared" si="36"/>
        <v>312</v>
      </c>
      <c r="Y57" s="44">
        <f t="shared" si="37"/>
        <v>336</v>
      </c>
      <c r="Z57" s="45"/>
      <c r="AA57" s="45"/>
      <c r="AB57" s="27" t="s">
        <v>236</v>
      </c>
      <c r="AC57" s="27" t="s">
        <v>62</v>
      </c>
      <c r="AD57" s="27" t="s">
        <v>82</v>
      </c>
      <c r="AE57" s="27" t="s">
        <v>56</v>
      </c>
      <c r="AF57" s="28">
        <v>1</v>
      </c>
      <c r="AG57" s="29" t="s">
        <v>46</v>
      </c>
      <c r="AH57" s="29" t="s">
        <v>55</v>
      </c>
      <c r="AI57" s="29" t="s">
        <v>152</v>
      </c>
      <c r="AJ57" s="30">
        <v>1</v>
      </c>
      <c r="AK57" s="31" t="s">
        <v>46</v>
      </c>
      <c r="AL57" s="31" t="s">
        <v>55</v>
      </c>
      <c r="AM57" s="31" t="s">
        <v>152</v>
      </c>
      <c r="AN57" s="32">
        <v>1</v>
      </c>
      <c r="AO57" s="33" t="s">
        <v>46</v>
      </c>
      <c r="AP57" s="33" t="s">
        <v>55</v>
      </c>
      <c r="AQ57" s="34" t="s">
        <v>152</v>
      </c>
      <c r="AR57" s="35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</row>
    <row r="58" spans="1:63" ht="16.5" thickBot="1" x14ac:dyDescent="0.3">
      <c r="A58" s="163" t="s">
        <v>153</v>
      </c>
      <c r="B58" s="225">
        <v>403</v>
      </c>
      <c r="C58" s="224" t="s">
        <v>67</v>
      </c>
      <c r="D58" s="159" t="s">
        <v>237</v>
      </c>
      <c r="E58" s="159"/>
      <c r="F58" s="159" t="s">
        <v>69</v>
      </c>
      <c r="G58" s="159" t="s">
        <v>70</v>
      </c>
      <c r="H58" s="167"/>
      <c r="I58" s="166"/>
      <c r="J58" s="166"/>
      <c r="K58" s="168"/>
      <c r="L58" s="467">
        <v>3</v>
      </c>
      <c r="M58" s="467">
        <v>3</v>
      </c>
      <c r="N58" s="226"/>
      <c r="O58" s="227">
        <v>340</v>
      </c>
      <c r="P58" s="227">
        <f t="shared" ref="P58:P59" si="38">O58/32</f>
        <v>10.625</v>
      </c>
      <c r="Q58" s="227">
        <v>1</v>
      </c>
      <c r="R58" s="227">
        <v>12</v>
      </c>
      <c r="S58" s="227">
        <v>340</v>
      </c>
      <c r="T58" s="227">
        <f t="shared" si="34"/>
        <v>100</v>
      </c>
      <c r="U58" s="228"/>
      <c r="V58" s="228">
        <v>40</v>
      </c>
      <c r="W58" s="90">
        <f t="shared" si="35"/>
        <v>0</v>
      </c>
      <c r="X58" s="90">
        <f t="shared" si="36"/>
        <v>480</v>
      </c>
      <c r="Y58" s="90">
        <f t="shared" si="37"/>
        <v>480</v>
      </c>
      <c r="Z58" s="91"/>
      <c r="AA58" s="91"/>
      <c r="AB58" s="27" t="s">
        <v>71</v>
      </c>
      <c r="AC58" s="27" t="s">
        <v>62</v>
      </c>
      <c r="AD58" s="27" t="s">
        <v>72</v>
      </c>
      <c r="AE58" s="27" t="s">
        <v>73</v>
      </c>
      <c r="AF58" s="28">
        <v>1</v>
      </c>
      <c r="AG58" s="29" t="s">
        <v>46</v>
      </c>
      <c r="AH58" s="29" t="s">
        <v>72</v>
      </c>
      <c r="AI58" s="29" t="s">
        <v>73</v>
      </c>
      <c r="AJ58" s="30">
        <v>1</v>
      </c>
      <c r="AK58" s="31" t="s">
        <v>46</v>
      </c>
      <c r="AL58" s="31" t="s">
        <v>72</v>
      </c>
      <c r="AM58" s="31" t="s">
        <v>73</v>
      </c>
      <c r="AN58" s="32">
        <v>1</v>
      </c>
      <c r="AO58" s="33" t="s">
        <v>46</v>
      </c>
      <c r="AP58" s="33" t="s">
        <v>72</v>
      </c>
      <c r="AQ58" s="34" t="s">
        <v>73</v>
      </c>
      <c r="AR58" s="35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</row>
    <row r="59" spans="1:63" ht="16.5" thickBot="1" x14ac:dyDescent="0.3">
      <c r="A59" s="163" t="s">
        <v>153</v>
      </c>
      <c r="B59" s="231">
        <v>404</v>
      </c>
      <c r="C59" s="224" t="s">
        <v>74</v>
      </c>
      <c r="D59" s="170" t="s">
        <v>238</v>
      </c>
      <c r="E59" s="170" t="s">
        <v>37</v>
      </c>
      <c r="F59" s="183" t="s">
        <v>76</v>
      </c>
      <c r="G59" s="183" t="s">
        <v>77</v>
      </c>
      <c r="H59" s="167"/>
      <c r="I59" s="55"/>
      <c r="J59" s="172"/>
      <c r="K59" s="173"/>
      <c r="L59" s="455">
        <v>2</v>
      </c>
      <c r="M59" s="455">
        <v>2</v>
      </c>
      <c r="N59" s="123"/>
      <c r="O59" s="196">
        <v>340</v>
      </c>
      <c r="P59" s="196">
        <f t="shared" si="38"/>
        <v>10.625</v>
      </c>
      <c r="Q59" s="196">
        <v>1</v>
      </c>
      <c r="R59" s="196">
        <v>12</v>
      </c>
      <c r="S59" s="196">
        <v>340</v>
      </c>
      <c r="T59" s="196">
        <f t="shared" si="34"/>
        <v>100</v>
      </c>
      <c r="U59" s="123"/>
      <c r="V59" s="123">
        <v>24</v>
      </c>
      <c r="W59" s="44">
        <f t="shared" si="35"/>
        <v>0</v>
      </c>
      <c r="X59" s="44">
        <f t="shared" si="36"/>
        <v>288</v>
      </c>
      <c r="Y59" s="44">
        <f t="shared" si="37"/>
        <v>288</v>
      </c>
      <c r="Z59" s="55"/>
      <c r="AA59" s="55"/>
      <c r="AB59" s="27">
        <v>1</v>
      </c>
      <c r="AC59" s="27" t="s">
        <v>54</v>
      </c>
      <c r="AD59" s="27" t="s">
        <v>72</v>
      </c>
      <c r="AE59" s="27" t="s">
        <v>78</v>
      </c>
      <c r="AF59" s="28">
        <v>1</v>
      </c>
      <c r="AG59" s="29" t="s">
        <v>46</v>
      </c>
      <c r="AH59" s="29" t="s">
        <v>72</v>
      </c>
      <c r="AI59" s="29" t="s">
        <v>78</v>
      </c>
      <c r="AJ59" s="30">
        <v>1</v>
      </c>
      <c r="AK59" s="31" t="s">
        <v>46</v>
      </c>
      <c r="AL59" s="31" t="s">
        <v>72</v>
      </c>
      <c r="AM59" s="31" t="s">
        <v>78</v>
      </c>
      <c r="AN59" s="32">
        <v>1</v>
      </c>
      <c r="AO59" s="33" t="s">
        <v>46</v>
      </c>
      <c r="AP59" s="33" t="s">
        <v>72</v>
      </c>
      <c r="AQ59" s="34" t="s">
        <v>78</v>
      </c>
      <c r="AR59" s="35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2"/>
      <c r="BJ59" s="232"/>
      <c r="BK59" s="232"/>
    </row>
    <row r="60" spans="1:63" ht="15.75" x14ac:dyDescent="0.25">
      <c r="A60" s="104"/>
      <c r="B60" s="231">
        <v>405</v>
      </c>
      <c r="C60" s="224" t="s">
        <v>79</v>
      </c>
      <c r="D60" s="159" t="s">
        <v>239</v>
      </c>
      <c r="E60" s="159" t="s">
        <v>37</v>
      </c>
      <c r="F60" s="18" t="s">
        <v>80</v>
      </c>
      <c r="G60" s="18" t="s">
        <v>81</v>
      </c>
      <c r="H60" s="162"/>
      <c r="I60" s="161"/>
      <c r="J60" s="162"/>
      <c r="K60" s="45"/>
      <c r="L60" s="455">
        <v>2</v>
      </c>
      <c r="M60" s="455">
        <v>2</v>
      </c>
      <c r="N60" s="123"/>
      <c r="O60" s="196">
        <v>340</v>
      </c>
      <c r="P60" s="196">
        <f t="shared" ref="P60:P62" si="39">O60/36</f>
        <v>9.4444444444444446</v>
      </c>
      <c r="Q60" s="196">
        <v>1</v>
      </c>
      <c r="R60" s="196">
        <v>12</v>
      </c>
      <c r="S60" s="196">
        <v>340</v>
      </c>
      <c r="T60" s="196">
        <f t="shared" si="34"/>
        <v>100</v>
      </c>
      <c r="U60" s="123"/>
      <c r="V60" s="123">
        <v>16</v>
      </c>
      <c r="W60" s="44">
        <f t="shared" si="35"/>
        <v>0</v>
      </c>
      <c r="X60" s="44">
        <f t="shared" si="36"/>
        <v>192</v>
      </c>
      <c r="Y60" s="44">
        <f t="shared" si="37"/>
        <v>192</v>
      </c>
      <c r="Z60" s="45"/>
      <c r="AA60" s="45"/>
      <c r="AB60" s="27">
        <v>1</v>
      </c>
      <c r="AC60" s="27" t="s">
        <v>54</v>
      </c>
      <c r="AD60" s="27" t="s">
        <v>82</v>
      </c>
      <c r="AE60" s="27" t="s">
        <v>1</v>
      </c>
      <c r="AF60" s="28">
        <v>1</v>
      </c>
      <c r="AG60" s="29" t="s">
        <v>46</v>
      </c>
      <c r="AH60" s="29" t="s">
        <v>55</v>
      </c>
      <c r="AI60" s="29" t="s">
        <v>83</v>
      </c>
      <c r="AJ60" s="30">
        <v>1</v>
      </c>
      <c r="AK60" s="31" t="s">
        <v>46</v>
      </c>
      <c r="AL60" s="31" t="s">
        <v>55</v>
      </c>
      <c r="AM60" s="31" t="s">
        <v>84</v>
      </c>
      <c r="AN60" s="32">
        <v>1</v>
      </c>
      <c r="AO60" s="33" t="s">
        <v>46</v>
      </c>
      <c r="AP60" s="33" t="s">
        <v>55</v>
      </c>
      <c r="AQ60" s="34" t="s">
        <v>84</v>
      </c>
      <c r="AR60" s="35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</row>
    <row r="61" spans="1:63" ht="15.75" x14ac:dyDescent="0.25">
      <c r="A61" s="104"/>
      <c r="B61" s="231">
        <v>406</v>
      </c>
      <c r="C61" s="224" t="s">
        <v>240</v>
      </c>
      <c r="D61" s="159" t="s">
        <v>241</v>
      </c>
      <c r="E61" s="159" t="s">
        <v>37</v>
      </c>
      <c r="F61" s="159" t="s">
        <v>135</v>
      </c>
      <c r="G61" s="159" t="s">
        <v>136</v>
      </c>
      <c r="H61" s="162">
        <v>74</v>
      </c>
      <c r="I61" s="161"/>
      <c r="J61" s="162"/>
      <c r="K61" s="45"/>
      <c r="L61" s="455">
        <v>1</v>
      </c>
      <c r="M61" s="455">
        <v>1</v>
      </c>
      <c r="N61" s="123"/>
      <c r="O61" s="196">
        <v>340</v>
      </c>
      <c r="P61" s="196">
        <f t="shared" si="39"/>
        <v>9.4444444444444446</v>
      </c>
      <c r="Q61" s="196">
        <v>1</v>
      </c>
      <c r="R61" s="196">
        <v>12</v>
      </c>
      <c r="S61" s="196">
        <v>340</v>
      </c>
      <c r="T61" s="196">
        <f t="shared" si="34"/>
        <v>100</v>
      </c>
      <c r="U61" s="123"/>
      <c r="V61" s="123">
        <v>10</v>
      </c>
      <c r="W61" s="44">
        <f t="shared" si="35"/>
        <v>0</v>
      </c>
      <c r="X61" s="44">
        <f t="shared" si="36"/>
        <v>120</v>
      </c>
      <c r="Y61" s="44">
        <f t="shared" si="37"/>
        <v>120</v>
      </c>
      <c r="Z61" s="45"/>
      <c r="AA61" s="45"/>
      <c r="AB61" s="27">
        <v>1</v>
      </c>
      <c r="AC61" s="27" t="s">
        <v>46</v>
      </c>
      <c r="AD61" s="27" t="s">
        <v>162</v>
      </c>
      <c r="AE61" s="27"/>
      <c r="AF61" s="28">
        <v>1</v>
      </c>
      <c r="AG61" s="29" t="s">
        <v>46</v>
      </c>
      <c r="AH61" s="29" t="s">
        <v>242</v>
      </c>
      <c r="AI61" s="29" t="s">
        <v>1</v>
      </c>
      <c r="AJ61" s="30">
        <v>1</v>
      </c>
      <c r="AK61" s="31" t="s">
        <v>46</v>
      </c>
      <c r="AL61" s="31" t="s">
        <v>162</v>
      </c>
      <c r="AM61" s="31"/>
      <c r="AN61" s="32">
        <v>1</v>
      </c>
      <c r="AO61" s="33" t="s">
        <v>46</v>
      </c>
      <c r="AP61" s="33" t="s">
        <v>242</v>
      </c>
      <c r="AQ61" s="34" t="s">
        <v>1</v>
      </c>
      <c r="AR61" s="35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</row>
    <row r="62" spans="1:63" ht="15.6" customHeight="1" x14ac:dyDescent="0.25">
      <c r="A62" s="104"/>
      <c r="B62" s="233">
        <v>407</v>
      </c>
      <c r="C62" s="234" t="s">
        <v>243</v>
      </c>
      <c r="D62" s="235" t="s">
        <v>244</v>
      </c>
      <c r="E62" s="236"/>
      <c r="F62" s="236"/>
      <c r="G62" s="236"/>
      <c r="H62" s="167"/>
      <c r="I62" s="167"/>
      <c r="J62" s="167"/>
      <c r="K62" s="91"/>
      <c r="L62" s="467">
        <v>2</v>
      </c>
      <c r="M62" s="467">
        <v>2</v>
      </c>
      <c r="N62" s="226"/>
      <c r="O62" s="227">
        <v>340</v>
      </c>
      <c r="P62" s="227">
        <f t="shared" si="39"/>
        <v>9.4444444444444446</v>
      </c>
      <c r="Q62" s="227">
        <v>1</v>
      </c>
      <c r="R62" s="227">
        <v>12</v>
      </c>
      <c r="S62" s="227">
        <v>340</v>
      </c>
      <c r="T62" s="227">
        <f t="shared" si="34"/>
        <v>100</v>
      </c>
      <c r="U62" s="228"/>
      <c r="V62" s="228">
        <v>14</v>
      </c>
      <c r="W62" s="90">
        <f t="shared" si="35"/>
        <v>0</v>
      </c>
      <c r="X62" s="90">
        <v>0</v>
      </c>
      <c r="Y62" s="90">
        <f t="shared" si="37"/>
        <v>0</v>
      </c>
      <c r="Z62" s="91"/>
      <c r="AA62" s="91"/>
      <c r="AB62" s="27" t="s">
        <v>516</v>
      </c>
      <c r="AC62" s="27"/>
      <c r="AD62" s="27"/>
      <c r="AE62" s="27"/>
      <c r="AF62" s="28" t="s">
        <v>516</v>
      </c>
      <c r="AG62" s="29"/>
      <c r="AH62" s="29"/>
      <c r="AI62" s="29"/>
      <c r="AJ62" s="30" t="s">
        <v>516</v>
      </c>
      <c r="AK62" s="31"/>
      <c r="AL62" s="31"/>
      <c r="AM62" s="31"/>
      <c r="AN62" s="32" t="s">
        <v>516</v>
      </c>
      <c r="AO62" s="33"/>
      <c r="AP62" s="33"/>
      <c r="AQ62" s="34"/>
      <c r="AR62" s="35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</row>
    <row r="63" spans="1:63" ht="21" thickBot="1" x14ac:dyDescent="0.3">
      <c r="A63" s="104"/>
      <c r="B63" s="524" t="s">
        <v>163</v>
      </c>
      <c r="C63" s="525"/>
      <c r="D63" s="176" t="s">
        <v>246</v>
      </c>
      <c r="E63" s="177"/>
      <c r="F63" s="177"/>
      <c r="G63" s="177"/>
      <c r="H63" s="178"/>
      <c r="I63" s="178"/>
      <c r="J63" s="178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  <c r="AN63" s="526"/>
      <c r="AO63" s="526"/>
      <c r="AP63" s="526"/>
      <c r="AQ63" s="527"/>
      <c r="AR63" s="35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</row>
    <row r="64" spans="1:63" ht="16.5" thickBot="1" x14ac:dyDescent="0.3">
      <c r="A64" s="179" t="s">
        <v>165</v>
      </c>
      <c r="B64" s="231">
        <v>408</v>
      </c>
      <c r="C64" s="224" t="s">
        <v>166</v>
      </c>
      <c r="D64" s="198" t="s">
        <v>247</v>
      </c>
      <c r="E64" s="237" t="s">
        <v>37</v>
      </c>
      <c r="F64" s="237" t="s">
        <v>76</v>
      </c>
      <c r="G64" s="237" t="s">
        <v>77</v>
      </c>
      <c r="H64" s="162"/>
      <c r="I64" s="161"/>
      <c r="J64" s="161"/>
      <c r="K64" s="185"/>
      <c r="L64" s="468">
        <v>3</v>
      </c>
      <c r="M64" s="468">
        <v>3</v>
      </c>
      <c r="N64" s="239"/>
      <c r="O64" s="79">
        <v>120</v>
      </c>
      <c r="P64" s="79">
        <f>O64/32</f>
        <v>3.75</v>
      </c>
      <c r="Q64" s="79">
        <v>1</v>
      </c>
      <c r="R64" s="79">
        <v>5</v>
      </c>
      <c r="S64" s="79">
        <v>120</v>
      </c>
      <c r="T64" s="79">
        <f t="shared" ref="T64:T68" si="40">(O64/S64)*100</f>
        <v>100</v>
      </c>
      <c r="U64" s="78">
        <v>4</v>
      </c>
      <c r="V64" s="25">
        <v>20</v>
      </c>
      <c r="W64" s="44">
        <f>U64*1.5</f>
        <v>6</v>
      </c>
      <c r="X64" s="44">
        <f>V64*R64</f>
        <v>100</v>
      </c>
      <c r="Y64" s="44">
        <f t="shared" ref="Y64:Y68" si="41">W64+X64</f>
        <v>106</v>
      </c>
      <c r="Z64" s="45"/>
      <c r="AA64" s="45"/>
      <c r="AB64" s="69">
        <v>1</v>
      </c>
      <c r="AC64" s="70" t="s">
        <v>54</v>
      </c>
      <c r="AD64" s="70" t="s">
        <v>72</v>
      </c>
      <c r="AE64" s="186"/>
      <c r="AF64" s="47">
        <v>1</v>
      </c>
      <c r="AG64" s="28" t="s">
        <v>46</v>
      </c>
      <c r="AH64" s="28" t="s">
        <v>72</v>
      </c>
      <c r="AI64" s="28" t="s">
        <v>78</v>
      </c>
      <c r="AJ64" s="187">
        <v>1</v>
      </c>
      <c r="AK64" s="188" t="s">
        <v>46</v>
      </c>
      <c r="AL64" s="188" t="s">
        <v>55</v>
      </c>
      <c r="AM64" s="188" t="s">
        <v>56</v>
      </c>
      <c r="AN64" s="49">
        <v>1</v>
      </c>
      <c r="AO64" s="32" t="s">
        <v>46</v>
      </c>
      <c r="AP64" s="32" t="s">
        <v>55</v>
      </c>
      <c r="AQ64" s="66" t="s">
        <v>56</v>
      </c>
      <c r="AR64" s="35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</row>
    <row r="65" spans="1:63" ht="16.5" thickBot="1" x14ac:dyDescent="0.3">
      <c r="A65" s="240" t="s">
        <v>248</v>
      </c>
      <c r="B65" s="231">
        <v>409</v>
      </c>
      <c r="C65" s="224" t="s">
        <v>249</v>
      </c>
      <c r="D65" s="197" t="s">
        <v>250</v>
      </c>
      <c r="E65" s="197" t="s">
        <v>37</v>
      </c>
      <c r="F65" s="197" t="s">
        <v>171</v>
      </c>
      <c r="G65" s="197" t="s">
        <v>172</v>
      </c>
      <c r="H65" s="162"/>
      <c r="I65" s="161"/>
      <c r="J65" s="161"/>
      <c r="K65" s="45"/>
      <c r="L65" s="468">
        <v>2</v>
      </c>
      <c r="M65" s="468">
        <v>2</v>
      </c>
      <c r="N65" s="239"/>
      <c r="O65" s="79">
        <v>120</v>
      </c>
      <c r="P65" s="79">
        <f t="shared" ref="P65:P68" si="42">O65/36</f>
        <v>3.3333333333333335</v>
      </c>
      <c r="Q65" s="79">
        <v>1</v>
      </c>
      <c r="R65" s="79">
        <v>5</v>
      </c>
      <c r="S65" s="79">
        <v>120</v>
      </c>
      <c r="T65" s="79">
        <f t="shared" si="40"/>
        <v>100</v>
      </c>
      <c r="U65" s="78">
        <v>10</v>
      </c>
      <c r="V65" s="78"/>
      <c r="W65" s="44">
        <f>U65*1.5</f>
        <v>15</v>
      </c>
      <c r="X65" s="44">
        <f>V65*R65</f>
        <v>0</v>
      </c>
      <c r="Y65" s="44">
        <f t="shared" si="41"/>
        <v>15</v>
      </c>
      <c r="Z65" s="45"/>
      <c r="AA65" s="45"/>
      <c r="AB65" s="69">
        <v>1</v>
      </c>
      <c r="AC65" s="70" t="s">
        <v>54</v>
      </c>
      <c r="AD65" s="70" t="s">
        <v>162</v>
      </c>
      <c r="AE65" s="186"/>
      <c r="AF65" s="47">
        <v>1</v>
      </c>
      <c r="AG65" s="28" t="s">
        <v>46</v>
      </c>
      <c r="AH65" s="28" t="s">
        <v>162</v>
      </c>
      <c r="AI65" s="28"/>
      <c r="AJ65" s="187">
        <v>1</v>
      </c>
      <c r="AK65" s="188" t="s">
        <v>46</v>
      </c>
      <c r="AL65" s="188" t="s">
        <v>162</v>
      </c>
      <c r="AM65" s="188"/>
      <c r="AN65" s="49">
        <v>1</v>
      </c>
      <c r="AO65" s="32" t="s">
        <v>46</v>
      </c>
      <c r="AP65" s="32" t="s">
        <v>162</v>
      </c>
      <c r="AQ65" s="66"/>
      <c r="AR65" s="35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</row>
    <row r="66" spans="1:63" ht="16.5" thickBot="1" x14ac:dyDescent="0.3">
      <c r="A66" s="189" t="s">
        <v>168</v>
      </c>
      <c r="B66" s="231">
        <v>410</v>
      </c>
      <c r="C66" s="224" t="s">
        <v>251</v>
      </c>
      <c r="D66" s="197" t="s">
        <v>252</v>
      </c>
      <c r="E66" s="197" t="s">
        <v>37</v>
      </c>
      <c r="F66" s="197" t="s">
        <v>253</v>
      </c>
      <c r="G66" s="197" t="s">
        <v>254</v>
      </c>
      <c r="H66" s="162">
        <v>70</v>
      </c>
      <c r="I66" s="161"/>
      <c r="J66" s="161"/>
      <c r="K66" s="45"/>
      <c r="L66" s="468">
        <v>2</v>
      </c>
      <c r="M66" s="468">
        <v>2</v>
      </c>
      <c r="N66" s="239"/>
      <c r="O66" s="79">
        <v>120</v>
      </c>
      <c r="P66" s="79">
        <f t="shared" si="42"/>
        <v>3.3333333333333335</v>
      </c>
      <c r="Q66" s="79">
        <v>1</v>
      </c>
      <c r="R66" s="79">
        <v>5</v>
      </c>
      <c r="S66" s="79">
        <v>120</v>
      </c>
      <c r="T66" s="79">
        <f t="shared" si="40"/>
        <v>100</v>
      </c>
      <c r="U66" s="78"/>
      <c r="V66" s="78">
        <v>16</v>
      </c>
      <c r="W66" s="44">
        <f>U66*1.5</f>
        <v>0</v>
      </c>
      <c r="X66" s="44">
        <f>V66*R66</f>
        <v>80</v>
      </c>
      <c r="Y66" s="44">
        <f t="shared" si="41"/>
        <v>80</v>
      </c>
      <c r="Z66" s="45"/>
      <c r="AA66" s="45"/>
      <c r="AB66" s="69">
        <v>1</v>
      </c>
      <c r="AC66" s="70" t="s">
        <v>54</v>
      </c>
      <c r="AD66" s="70" t="s">
        <v>245</v>
      </c>
      <c r="AE66" s="186"/>
      <c r="AF66" s="47">
        <v>1</v>
      </c>
      <c r="AG66" s="28" t="s">
        <v>46</v>
      </c>
      <c r="AH66" s="28" t="s">
        <v>162</v>
      </c>
      <c r="AI66" s="241"/>
      <c r="AJ66" s="187">
        <v>1</v>
      </c>
      <c r="AK66" s="188" t="s">
        <v>46</v>
      </c>
      <c r="AL66" s="188" t="s">
        <v>55</v>
      </c>
      <c r="AM66" s="188" t="s">
        <v>56</v>
      </c>
      <c r="AN66" s="49">
        <v>1</v>
      </c>
      <c r="AO66" s="32" t="s">
        <v>46</v>
      </c>
      <c r="AP66" s="32" t="s">
        <v>55</v>
      </c>
      <c r="AQ66" s="66" t="s">
        <v>56</v>
      </c>
      <c r="AR66" s="35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</row>
    <row r="67" spans="1:63" ht="16.5" thickBot="1" x14ac:dyDescent="0.3">
      <c r="A67" s="179" t="s">
        <v>165</v>
      </c>
      <c r="B67" s="231">
        <v>411</v>
      </c>
      <c r="C67" s="192" t="s">
        <v>173</v>
      </c>
      <c r="D67" s="197" t="s">
        <v>255</v>
      </c>
      <c r="E67" s="197" t="s">
        <v>37</v>
      </c>
      <c r="F67" s="197" t="s">
        <v>256</v>
      </c>
      <c r="G67" s="197" t="s">
        <v>176</v>
      </c>
      <c r="H67" s="162" t="s">
        <v>257</v>
      </c>
      <c r="I67" s="161"/>
      <c r="J67" s="162"/>
      <c r="K67" s="45"/>
      <c r="L67" s="468">
        <v>1</v>
      </c>
      <c r="M67" s="468">
        <v>1</v>
      </c>
      <c r="N67" s="239"/>
      <c r="O67" s="79">
        <v>120</v>
      </c>
      <c r="P67" s="79">
        <f t="shared" si="42"/>
        <v>3.3333333333333335</v>
      </c>
      <c r="Q67" s="79">
        <v>1</v>
      </c>
      <c r="R67" s="79">
        <v>5</v>
      </c>
      <c r="S67" s="79">
        <v>120</v>
      </c>
      <c r="T67" s="79">
        <f t="shared" si="40"/>
        <v>100</v>
      </c>
      <c r="U67" s="78">
        <v>8</v>
      </c>
      <c r="V67" s="78">
        <v>10</v>
      </c>
      <c r="W67" s="44">
        <f>U67*1.5</f>
        <v>12</v>
      </c>
      <c r="X67" s="44">
        <f>V67*R67</f>
        <v>50</v>
      </c>
      <c r="Y67" s="44">
        <f t="shared" si="41"/>
        <v>62</v>
      </c>
      <c r="Z67" s="45"/>
      <c r="AA67" s="45"/>
      <c r="AB67" s="69">
        <v>1</v>
      </c>
      <c r="AC67" s="70" t="s">
        <v>54</v>
      </c>
      <c r="AD67" s="70" t="s">
        <v>82</v>
      </c>
      <c r="AE67" s="186"/>
      <c r="AF67" s="47">
        <v>1</v>
      </c>
      <c r="AG67" s="28" t="s">
        <v>46</v>
      </c>
      <c r="AH67" s="28" t="s">
        <v>55</v>
      </c>
      <c r="AI67" s="28" t="s">
        <v>56</v>
      </c>
      <c r="AJ67" s="187">
        <v>1</v>
      </c>
      <c r="AK67" s="188" t="s">
        <v>46</v>
      </c>
      <c r="AL67" s="188" t="s">
        <v>55</v>
      </c>
      <c r="AM67" s="188" t="s">
        <v>56</v>
      </c>
      <c r="AN67" s="49">
        <v>1</v>
      </c>
      <c r="AO67" s="32" t="s">
        <v>46</v>
      </c>
      <c r="AP67" s="32" t="s">
        <v>55</v>
      </c>
      <c r="AQ67" s="66" t="s">
        <v>56</v>
      </c>
      <c r="AR67" s="35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</row>
    <row r="68" spans="1:63" ht="16.5" thickBot="1" x14ac:dyDescent="0.3">
      <c r="A68" s="189" t="s">
        <v>168</v>
      </c>
      <c r="B68" s="231">
        <v>412</v>
      </c>
      <c r="C68" s="224" t="s">
        <v>177</v>
      </c>
      <c r="D68" s="197" t="s">
        <v>258</v>
      </c>
      <c r="E68" s="197" t="s">
        <v>37</v>
      </c>
      <c r="F68" s="197" t="s">
        <v>259</v>
      </c>
      <c r="G68" s="197" t="s">
        <v>260</v>
      </c>
      <c r="H68" s="162"/>
      <c r="I68" s="161"/>
      <c r="J68" s="162"/>
      <c r="K68" s="45"/>
      <c r="L68" s="468">
        <v>2</v>
      </c>
      <c r="M68" s="468">
        <v>2</v>
      </c>
      <c r="N68" s="78"/>
      <c r="O68" s="79">
        <v>120</v>
      </c>
      <c r="P68" s="79">
        <f t="shared" si="42"/>
        <v>3.3333333333333335</v>
      </c>
      <c r="Q68" s="79">
        <v>1</v>
      </c>
      <c r="R68" s="79">
        <v>5</v>
      </c>
      <c r="S68" s="79">
        <v>120</v>
      </c>
      <c r="T68" s="79">
        <f t="shared" si="40"/>
        <v>100</v>
      </c>
      <c r="U68" s="78"/>
      <c r="V68" s="78">
        <v>16</v>
      </c>
      <c r="W68" s="44">
        <f>U68*1.5</f>
        <v>0</v>
      </c>
      <c r="X68" s="44">
        <f>V68*R68</f>
        <v>80</v>
      </c>
      <c r="Y68" s="44">
        <f t="shared" si="41"/>
        <v>80</v>
      </c>
      <c r="Z68" s="45"/>
      <c r="AA68" s="45"/>
      <c r="AB68" s="69">
        <v>1</v>
      </c>
      <c r="AC68" s="70" t="s">
        <v>54</v>
      </c>
      <c r="AD68" s="70" t="s">
        <v>261</v>
      </c>
      <c r="AE68" s="186"/>
      <c r="AF68" s="47">
        <v>1</v>
      </c>
      <c r="AG68" s="28" t="s">
        <v>46</v>
      </c>
      <c r="AH68" s="28" t="s">
        <v>55</v>
      </c>
      <c r="AI68" s="28" t="s">
        <v>152</v>
      </c>
      <c r="AJ68" s="187">
        <v>1</v>
      </c>
      <c r="AK68" s="188" t="s">
        <v>46</v>
      </c>
      <c r="AL68" s="188" t="s">
        <v>55</v>
      </c>
      <c r="AM68" s="188" t="s">
        <v>152</v>
      </c>
      <c r="AN68" s="49">
        <v>1</v>
      </c>
      <c r="AO68" s="32" t="s">
        <v>46</v>
      </c>
      <c r="AP68" s="32" t="s">
        <v>55</v>
      </c>
      <c r="AQ68" s="66" t="s">
        <v>152</v>
      </c>
      <c r="AR68" s="35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</row>
    <row r="69" spans="1:63" ht="21" thickBot="1" x14ac:dyDescent="0.3">
      <c r="A69" s="104"/>
      <c r="B69" s="571" t="s">
        <v>179</v>
      </c>
      <c r="C69" s="572"/>
      <c r="D69" s="176" t="s">
        <v>262</v>
      </c>
      <c r="E69" s="177"/>
      <c r="F69" s="177"/>
      <c r="G69" s="177"/>
      <c r="H69" s="178"/>
      <c r="I69" s="178"/>
      <c r="J69" s="178"/>
      <c r="K69" s="526"/>
      <c r="L69" s="526"/>
      <c r="M69" s="526"/>
      <c r="N69" s="526"/>
      <c r="O69" s="526"/>
      <c r="P69" s="526"/>
      <c r="Q69" s="526"/>
      <c r="R69" s="526"/>
      <c r="S69" s="526"/>
      <c r="T69" s="526"/>
      <c r="U69" s="526"/>
      <c r="V69" s="526"/>
      <c r="W69" s="526"/>
      <c r="X69" s="526"/>
      <c r="Y69" s="526"/>
      <c r="Z69" s="526"/>
      <c r="AA69" s="526"/>
      <c r="AB69" s="526"/>
      <c r="AC69" s="526"/>
      <c r="AD69" s="526"/>
      <c r="AE69" s="526"/>
      <c r="AF69" s="526"/>
      <c r="AG69" s="526"/>
      <c r="AH69" s="526"/>
      <c r="AI69" s="526"/>
      <c r="AJ69" s="526"/>
      <c r="AK69" s="526"/>
      <c r="AL69" s="526"/>
      <c r="AM69" s="526"/>
      <c r="AN69" s="526"/>
      <c r="AO69" s="526"/>
      <c r="AP69" s="526"/>
      <c r="AQ69" s="527"/>
      <c r="AR69" s="35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</row>
    <row r="70" spans="1:63" ht="17.25" customHeight="1" x14ac:dyDescent="0.25">
      <c r="A70" s="573" t="s">
        <v>181</v>
      </c>
      <c r="B70" s="220">
        <v>408</v>
      </c>
      <c r="C70" s="181" t="s">
        <v>263</v>
      </c>
      <c r="D70" s="198" t="s">
        <v>264</v>
      </c>
      <c r="E70" s="237" t="s">
        <v>37</v>
      </c>
      <c r="F70" s="237" t="s">
        <v>265</v>
      </c>
      <c r="G70" s="237" t="s">
        <v>266</v>
      </c>
      <c r="H70" s="162"/>
      <c r="I70" s="162"/>
      <c r="J70" s="162"/>
      <c r="K70" s="45"/>
      <c r="L70" s="456">
        <v>2</v>
      </c>
      <c r="M70" s="456">
        <v>2</v>
      </c>
      <c r="N70" s="469"/>
      <c r="O70" s="463">
        <v>120</v>
      </c>
      <c r="P70" s="463">
        <f>O70/32</f>
        <v>3.75</v>
      </c>
      <c r="Q70" s="463">
        <v>2</v>
      </c>
      <c r="R70" s="463">
        <v>3</v>
      </c>
      <c r="S70" s="463">
        <v>120</v>
      </c>
      <c r="T70" s="463">
        <f t="shared" ref="T70:T73" si="43">(O70/S70)*100</f>
        <v>100</v>
      </c>
      <c r="U70" s="461">
        <v>6</v>
      </c>
      <c r="V70" s="461">
        <v>20</v>
      </c>
      <c r="W70" s="44">
        <f>U70*1.5</f>
        <v>9</v>
      </c>
      <c r="X70" s="44">
        <f>V70*R70</f>
        <v>60</v>
      </c>
      <c r="Y70" s="44">
        <f t="shared" ref="Y70:Y72" si="44">W70+X70</f>
        <v>69</v>
      </c>
      <c r="Z70" s="45"/>
      <c r="AA70" s="45"/>
      <c r="AB70" s="69" t="s">
        <v>267</v>
      </c>
      <c r="AC70" s="70" t="s">
        <v>62</v>
      </c>
      <c r="AD70" s="70" t="s">
        <v>72</v>
      </c>
      <c r="AE70" s="186" t="s">
        <v>56</v>
      </c>
      <c r="AF70" s="47">
        <v>1</v>
      </c>
      <c r="AG70" s="28" t="s">
        <v>46</v>
      </c>
      <c r="AH70" s="28" t="s">
        <v>55</v>
      </c>
      <c r="AI70" s="28" t="s">
        <v>56</v>
      </c>
      <c r="AJ70" s="187">
        <v>1</v>
      </c>
      <c r="AK70" s="188" t="s">
        <v>46</v>
      </c>
      <c r="AL70" s="188" t="s">
        <v>55</v>
      </c>
      <c r="AM70" s="188" t="s">
        <v>56</v>
      </c>
      <c r="AN70" s="49">
        <v>1</v>
      </c>
      <c r="AO70" s="32" t="s">
        <v>46</v>
      </c>
      <c r="AP70" s="32" t="s">
        <v>55</v>
      </c>
      <c r="AQ70" s="66" t="s">
        <v>56</v>
      </c>
      <c r="AR70" s="35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</row>
    <row r="71" spans="1:63" ht="15.75" x14ac:dyDescent="0.25">
      <c r="A71" s="574"/>
      <c r="B71" s="242">
        <v>409</v>
      </c>
      <c r="C71" s="181" t="s">
        <v>268</v>
      </c>
      <c r="D71" s="243" t="s">
        <v>269</v>
      </c>
      <c r="E71" s="197" t="s">
        <v>37</v>
      </c>
      <c r="F71" s="197" t="s">
        <v>270</v>
      </c>
      <c r="G71" s="197" t="s">
        <v>271</v>
      </c>
      <c r="H71" s="162">
        <v>74</v>
      </c>
      <c r="I71" s="162"/>
      <c r="J71" s="162"/>
      <c r="K71" s="45"/>
      <c r="L71" s="456">
        <v>5</v>
      </c>
      <c r="M71" s="456">
        <v>5</v>
      </c>
      <c r="N71" s="469"/>
      <c r="O71" s="463">
        <v>120</v>
      </c>
      <c r="P71" s="463">
        <f t="shared" ref="P71:P73" si="45">O71/36</f>
        <v>3.3333333333333335</v>
      </c>
      <c r="Q71" s="463">
        <v>2</v>
      </c>
      <c r="R71" s="463">
        <v>3</v>
      </c>
      <c r="S71" s="463">
        <v>120</v>
      </c>
      <c r="T71" s="463">
        <f t="shared" si="43"/>
        <v>100</v>
      </c>
      <c r="U71" s="461">
        <v>20</v>
      </c>
      <c r="V71" s="461">
        <v>24</v>
      </c>
      <c r="W71" s="44">
        <f>U71*1.5</f>
        <v>30</v>
      </c>
      <c r="X71" s="44">
        <f>V71*R71</f>
        <v>72</v>
      </c>
      <c r="Y71" s="44">
        <f t="shared" si="44"/>
        <v>102</v>
      </c>
      <c r="Z71" s="45"/>
      <c r="AA71" s="45"/>
      <c r="AB71" s="69">
        <v>1</v>
      </c>
      <c r="AC71" s="70" t="s">
        <v>54</v>
      </c>
      <c r="AD71" s="70" t="s">
        <v>272</v>
      </c>
      <c r="AE71" s="186" t="s">
        <v>1</v>
      </c>
      <c r="AF71" s="47">
        <v>1</v>
      </c>
      <c r="AG71" s="28" t="s">
        <v>46</v>
      </c>
      <c r="AH71" s="28" t="s">
        <v>273</v>
      </c>
      <c r="AI71" s="28" t="s">
        <v>83</v>
      </c>
      <c r="AJ71" s="187">
        <v>1</v>
      </c>
      <c r="AK71" s="188" t="s">
        <v>46</v>
      </c>
      <c r="AL71" s="188" t="s">
        <v>274</v>
      </c>
      <c r="AM71" s="188" t="s">
        <v>83</v>
      </c>
      <c r="AN71" s="49">
        <v>1</v>
      </c>
      <c r="AO71" s="32" t="s">
        <v>46</v>
      </c>
      <c r="AP71" s="32" t="s">
        <v>274</v>
      </c>
      <c r="AQ71" s="66" t="s">
        <v>83</v>
      </c>
      <c r="AR71" s="35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</row>
    <row r="72" spans="1:63" ht="15.75" x14ac:dyDescent="0.25">
      <c r="A72" s="574"/>
      <c r="B72" s="220">
        <v>411</v>
      </c>
      <c r="C72" s="181" t="s">
        <v>275</v>
      </c>
      <c r="D72" s="197" t="s">
        <v>276</v>
      </c>
      <c r="E72" s="197" t="s">
        <v>37</v>
      </c>
      <c r="F72" s="197" t="s">
        <v>186</v>
      </c>
      <c r="G72" s="197" t="s">
        <v>187</v>
      </c>
      <c r="H72" s="162"/>
      <c r="I72" s="161"/>
      <c r="J72" s="162"/>
      <c r="K72" s="45"/>
      <c r="L72" s="456">
        <v>3</v>
      </c>
      <c r="M72" s="456">
        <v>3</v>
      </c>
      <c r="N72" s="461"/>
      <c r="O72" s="463">
        <v>120</v>
      </c>
      <c r="P72" s="463">
        <f t="shared" si="45"/>
        <v>3.3333333333333335</v>
      </c>
      <c r="Q72" s="463">
        <v>2</v>
      </c>
      <c r="R72" s="463">
        <v>3</v>
      </c>
      <c r="S72" s="463">
        <v>120</v>
      </c>
      <c r="T72" s="463">
        <f t="shared" si="43"/>
        <v>100</v>
      </c>
      <c r="U72" s="461"/>
      <c r="V72" s="461">
        <v>16</v>
      </c>
      <c r="W72" s="44">
        <f>U72*1.5</f>
        <v>0</v>
      </c>
      <c r="X72" s="44">
        <f>V72*R72</f>
        <v>48</v>
      </c>
      <c r="Y72" s="44">
        <f t="shared" si="44"/>
        <v>48</v>
      </c>
      <c r="Z72" s="45"/>
      <c r="AA72" s="45"/>
      <c r="AB72" s="69">
        <v>1</v>
      </c>
      <c r="AC72" s="70" t="s">
        <v>46</v>
      </c>
      <c r="AD72" s="70" t="s">
        <v>245</v>
      </c>
      <c r="AE72" s="186" t="s">
        <v>122</v>
      </c>
      <c r="AF72" s="47">
        <v>1</v>
      </c>
      <c r="AG72" s="28" t="s">
        <v>46</v>
      </c>
      <c r="AH72" s="28" t="s">
        <v>245</v>
      </c>
      <c r="AI72" s="28" t="s">
        <v>122</v>
      </c>
      <c r="AJ72" s="187">
        <v>1</v>
      </c>
      <c r="AK72" s="188" t="s">
        <v>46</v>
      </c>
      <c r="AL72" s="188" t="s">
        <v>245</v>
      </c>
      <c r="AM72" s="188" t="s">
        <v>122</v>
      </c>
      <c r="AN72" s="49">
        <v>1</v>
      </c>
      <c r="AO72" s="32" t="s">
        <v>46</v>
      </c>
      <c r="AP72" s="32" t="s">
        <v>245</v>
      </c>
      <c r="AQ72" s="66" t="s">
        <v>122</v>
      </c>
      <c r="AR72" s="35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</row>
    <row r="73" spans="1:63" ht="15.75" x14ac:dyDescent="0.25">
      <c r="A73" s="574"/>
      <c r="B73" s="472"/>
      <c r="C73" s="466" t="s">
        <v>277</v>
      </c>
      <c r="D73" s="197" t="s">
        <v>1</v>
      </c>
      <c r="E73" s="197"/>
      <c r="F73" s="197"/>
      <c r="G73" s="197"/>
      <c r="H73" s="162"/>
      <c r="I73" s="162"/>
      <c r="J73" s="162"/>
      <c r="K73" s="45"/>
      <c r="L73" s="194" t="s">
        <v>1</v>
      </c>
      <c r="M73" s="194" t="s">
        <v>1</v>
      </c>
      <c r="N73" s="195"/>
      <c r="O73" s="196">
        <v>121</v>
      </c>
      <c r="P73" s="196">
        <f t="shared" si="45"/>
        <v>3.3611111111111112</v>
      </c>
      <c r="Q73" s="196">
        <v>2</v>
      </c>
      <c r="R73" s="196">
        <v>3</v>
      </c>
      <c r="S73" s="196">
        <v>120</v>
      </c>
      <c r="T73" s="196">
        <f t="shared" si="43"/>
        <v>100.83333333333333</v>
      </c>
      <c r="U73" s="123" t="s">
        <v>1</v>
      </c>
      <c r="V73" s="123" t="s">
        <v>1</v>
      </c>
      <c r="W73" s="201"/>
      <c r="X73" s="201"/>
      <c r="Y73" s="201"/>
      <c r="Z73" s="202"/>
      <c r="AA73" s="202"/>
      <c r="AB73" s="203"/>
      <c r="AC73" s="203"/>
      <c r="AD73" s="203"/>
      <c r="AE73" s="203"/>
      <c r="AF73" s="204"/>
      <c r="AG73" s="205"/>
      <c r="AH73" s="205"/>
      <c r="AI73" s="205"/>
      <c r="AJ73" s="206"/>
      <c r="AK73" s="207"/>
      <c r="AL73" s="207"/>
      <c r="AM73" s="207"/>
      <c r="AN73" s="208"/>
      <c r="AO73" s="209"/>
      <c r="AP73" s="209"/>
      <c r="AQ73" s="210"/>
      <c r="AR73" s="35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</row>
    <row r="74" spans="1:63" ht="21" thickBot="1" x14ac:dyDescent="0.3">
      <c r="A74" s="104"/>
      <c r="B74" s="575" t="s">
        <v>197</v>
      </c>
      <c r="C74" s="576"/>
      <c r="D74" s="176" t="s">
        <v>278</v>
      </c>
      <c r="E74" s="177"/>
      <c r="F74" s="177"/>
      <c r="G74" s="177"/>
      <c r="H74" s="178"/>
      <c r="I74" s="178"/>
      <c r="J74" s="178"/>
      <c r="K74" s="526"/>
      <c r="L74" s="526"/>
      <c r="M74" s="526"/>
      <c r="N74" s="526"/>
      <c r="O74" s="526"/>
      <c r="P74" s="526"/>
      <c r="Q74" s="526"/>
      <c r="R74" s="526"/>
      <c r="S74" s="526"/>
      <c r="T74" s="526"/>
      <c r="U74" s="526"/>
      <c r="V74" s="526"/>
      <c r="W74" s="526"/>
      <c r="X74" s="526"/>
      <c r="Y74" s="526"/>
      <c r="Z74" s="526"/>
      <c r="AA74" s="526"/>
      <c r="AB74" s="526"/>
      <c r="AC74" s="526"/>
      <c r="AD74" s="526"/>
      <c r="AE74" s="526"/>
      <c r="AF74" s="526"/>
      <c r="AG74" s="526"/>
      <c r="AH74" s="526"/>
      <c r="AI74" s="526"/>
      <c r="AJ74" s="526"/>
      <c r="AK74" s="526"/>
      <c r="AL74" s="526"/>
      <c r="AM74" s="526"/>
      <c r="AN74" s="526"/>
      <c r="AO74" s="526"/>
      <c r="AP74" s="526"/>
      <c r="AQ74" s="527"/>
      <c r="AR74" s="35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</row>
    <row r="75" spans="1:63" ht="16.5" thickBot="1" x14ac:dyDescent="0.3">
      <c r="A75" s="214" t="s">
        <v>199</v>
      </c>
      <c r="B75" s="220">
        <v>408</v>
      </c>
      <c r="C75" s="181" t="s">
        <v>279</v>
      </c>
      <c r="D75" s="182" t="s">
        <v>280</v>
      </c>
      <c r="E75" s="183" t="s">
        <v>37</v>
      </c>
      <c r="F75" s="183" t="s">
        <v>206</v>
      </c>
      <c r="G75" s="183" t="s">
        <v>207</v>
      </c>
      <c r="H75" s="184"/>
      <c r="I75" s="161"/>
      <c r="J75" s="162"/>
      <c r="K75" s="45"/>
      <c r="L75" s="470">
        <v>4</v>
      </c>
      <c r="M75" s="470">
        <v>4</v>
      </c>
      <c r="N75" s="261"/>
      <c r="O75" s="471">
        <v>50</v>
      </c>
      <c r="P75" s="471">
        <v>2</v>
      </c>
      <c r="Q75" s="471">
        <v>1</v>
      </c>
      <c r="R75" s="471">
        <v>2</v>
      </c>
      <c r="S75" s="471">
        <v>50</v>
      </c>
      <c r="T75" s="471">
        <f t="shared" ref="T75:T77" si="46">(O75/S75)*100</f>
        <v>100</v>
      </c>
      <c r="U75" s="461">
        <v>16</v>
      </c>
      <c r="V75" s="261">
        <v>14</v>
      </c>
      <c r="W75" s="44">
        <f>U75*1.5</f>
        <v>24</v>
      </c>
      <c r="X75" s="44">
        <f>V75*P75</f>
        <v>28</v>
      </c>
      <c r="Y75" s="44">
        <f t="shared" ref="Y75:Y77" si="47">W75+X75</f>
        <v>52</v>
      </c>
      <c r="Z75" s="45"/>
      <c r="AA75" s="45"/>
      <c r="AB75" s="244" t="s">
        <v>61</v>
      </c>
      <c r="AC75" s="244" t="s">
        <v>62</v>
      </c>
      <c r="AD75" s="244" t="s">
        <v>55</v>
      </c>
      <c r="AE75" s="244" t="s">
        <v>152</v>
      </c>
      <c r="AF75" s="47">
        <v>1</v>
      </c>
      <c r="AG75" s="28" t="s">
        <v>46</v>
      </c>
      <c r="AH75" s="28" t="s">
        <v>55</v>
      </c>
      <c r="AI75" s="28" t="s">
        <v>152</v>
      </c>
      <c r="AJ75" s="187">
        <v>1</v>
      </c>
      <c r="AK75" s="188" t="s">
        <v>46</v>
      </c>
      <c r="AL75" s="188" t="s">
        <v>55</v>
      </c>
      <c r="AM75" s="188" t="s">
        <v>152</v>
      </c>
      <c r="AN75" s="49">
        <v>1</v>
      </c>
      <c r="AO75" s="32" t="s">
        <v>46</v>
      </c>
      <c r="AP75" s="32" t="s">
        <v>55</v>
      </c>
      <c r="AQ75" s="66" t="s">
        <v>152</v>
      </c>
      <c r="AR75" s="35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</row>
    <row r="76" spans="1:63" ht="16.5" thickBot="1" x14ac:dyDescent="0.3">
      <c r="A76" s="214" t="s">
        <v>199</v>
      </c>
      <c r="B76" s="220">
        <v>409</v>
      </c>
      <c r="C76" s="181" t="s">
        <v>281</v>
      </c>
      <c r="D76" s="197" t="s">
        <v>282</v>
      </c>
      <c r="E76" s="198" t="s">
        <v>37</v>
      </c>
      <c r="F76" s="245" t="s">
        <v>202</v>
      </c>
      <c r="G76" s="245" t="s">
        <v>203</v>
      </c>
      <c r="H76" s="162"/>
      <c r="I76" s="162"/>
      <c r="J76" s="162"/>
      <c r="K76" s="45"/>
      <c r="L76" s="470">
        <v>3</v>
      </c>
      <c r="M76" s="470">
        <v>3</v>
      </c>
      <c r="N76" s="261"/>
      <c r="O76" s="471">
        <v>50</v>
      </c>
      <c r="P76" s="471">
        <v>2</v>
      </c>
      <c r="Q76" s="471">
        <v>1</v>
      </c>
      <c r="R76" s="471">
        <v>2</v>
      </c>
      <c r="S76" s="471">
        <v>50</v>
      </c>
      <c r="T76" s="471">
        <f t="shared" si="46"/>
        <v>100</v>
      </c>
      <c r="U76" s="461">
        <v>10</v>
      </c>
      <c r="V76" s="461">
        <v>12</v>
      </c>
      <c r="W76" s="44">
        <f>U76*1.5</f>
        <v>15</v>
      </c>
      <c r="X76" s="44">
        <f>V76*P76</f>
        <v>24</v>
      </c>
      <c r="Y76" s="44">
        <f t="shared" si="47"/>
        <v>39</v>
      </c>
      <c r="Z76" s="45"/>
      <c r="AA76" s="45"/>
      <c r="AB76" s="69">
        <v>1</v>
      </c>
      <c r="AC76" s="70" t="s">
        <v>54</v>
      </c>
      <c r="AD76" s="70" t="s">
        <v>99</v>
      </c>
      <c r="AE76" s="186" t="s">
        <v>37</v>
      </c>
      <c r="AF76" s="47">
        <v>1</v>
      </c>
      <c r="AG76" s="28" t="s">
        <v>46</v>
      </c>
      <c r="AH76" s="28" t="s">
        <v>162</v>
      </c>
      <c r="AI76" s="28"/>
      <c r="AJ76" s="187">
        <v>1</v>
      </c>
      <c r="AK76" s="188" t="s">
        <v>46</v>
      </c>
      <c r="AL76" s="188" t="s">
        <v>99</v>
      </c>
      <c r="AM76" s="188" t="s">
        <v>1</v>
      </c>
      <c r="AN76" s="49">
        <v>1</v>
      </c>
      <c r="AO76" s="32" t="s">
        <v>46</v>
      </c>
      <c r="AP76" s="32" t="s">
        <v>99</v>
      </c>
      <c r="AQ76" s="66" t="s">
        <v>1</v>
      </c>
      <c r="AR76" s="35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</row>
    <row r="77" spans="1:63" ht="16.5" thickBot="1" x14ac:dyDescent="0.3">
      <c r="A77" s="214" t="s">
        <v>199</v>
      </c>
      <c r="B77" s="220">
        <v>410</v>
      </c>
      <c r="C77" s="181" t="s">
        <v>283</v>
      </c>
      <c r="D77" s="197" t="s">
        <v>284</v>
      </c>
      <c r="E77" s="197" t="s">
        <v>37</v>
      </c>
      <c r="F77" s="197" t="s">
        <v>285</v>
      </c>
      <c r="G77" s="197" t="s">
        <v>125</v>
      </c>
      <c r="H77" s="162"/>
      <c r="I77" s="161"/>
      <c r="J77" s="162"/>
      <c r="K77" s="45"/>
      <c r="L77" s="470">
        <v>3</v>
      </c>
      <c r="M77" s="470">
        <v>3</v>
      </c>
      <c r="N77" s="261"/>
      <c r="O77" s="471">
        <v>50</v>
      </c>
      <c r="P77" s="471">
        <v>2</v>
      </c>
      <c r="Q77" s="471">
        <v>1</v>
      </c>
      <c r="R77" s="471">
        <v>2</v>
      </c>
      <c r="S77" s="471">
        <v>50</v>
      </c>
      <c r="T77" s="471">
        <f t="shared" si="46"/>
        <v>100</v>
      </c>
      <c r="U77" s="461">
        <v>14</v>
      </c>
      <c r="V77" s="461">
        <v>16</v>
      </c>
      <c r="W77" s="44">
        <f>U77*1.5</f>
        <v>21</v>
      </c>
      <c r="X77" s="44">
        <f>V77*P77</f>
        <v>32</v>
      </c>
      <c r="Y77" s="44">
        <f t="shared" si="47"/>
        <v>53</v>
      </c>
      <c r="Z77" s="45"/>
      <c r="AA77" s="45"/>
      <c r="AB77" s="246">
        <v>1</v>
      </c>
      <c r="AC77" s="244" t="s">
        <v>54</v>
      </c>
      <c r="AD77" s="244" t="s">
        <v>245</v>
      </c>
      <c r="AE77" s="244" t="s">
        <v>123</v>
      </c>
      <c r="AF77" s="47">
        <v>1</v>
      </c>
      <c r="AG77" s="28" t="s">
        <v>46</v>
      </c>
      <c r="AH77" s="28" t="s">
        <v>55</v>
      </c>
      <c r="AI77" s="28" t="s">
        <v>83</v>
      </c>
      <c r="AJ77" s="187">
        <v>1</v>
      </c>
      <c r="AK77" s="188" t="s">
        <v>46</v>
      </c>
      <c r="AL77" s="188" t="s">
        <v>55</v>
      </c>
      <c r="AM77" s="188" t="s">
        <v>83</v>
      </c>
      <c r="AN77" s="49">
        <v>1</v>
      </c>
      <c r="AO77" s="32" t="s">
        <v>46</v>
      </c>
      <c r="AP77" s="32" t="s">
        <v>55</v>
      </c>
      <c r="AQ77" s="66" t="s">
        <v>83</v>
      </c>
      <c r="AR77" s="35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</row>
    <row r="78" spans="1:63" ht="21" thickBot="1" x14ac:dyDescent="0.3">
      <c r="A78" s="104"/>
      <c r="B78" s="566" t="s">
        <v>212</v>
      </c>
      <c r="C78" s="567"/>
      <c r="D78" s="176" t="s">
        <v>286</v>
      </c>
      <c r="E78" s="177"/>
      <c r="F78" s="177"/>
      <c r="G78" s="177"/>
      <c r="H78" s="178"/>
      <c r="I78" s="178"/>
      <c r="J78" s="178"/>
      <c r="K78" s="526"/>
      <c r="L78" s="526"/>
      <c r="M78" s="526"/>
      <c r="N78" s="526"/>
      <c r="O78" s="526"/>
      <c r="P78" s="526"/>
      <c r="Q78" s="526"/>
      <c r="R78" s="526"/>
      <c r="S78" s="526"/>
      <c r="T78" s="526"/>
      <c r="U78" s="526"/>
      <c r="V78" s="526"/>
      <c r="W78" s="526"/>
      <c r="X78" s="526"/>
      <c r="Y78" s="526"/>
      <c r="Z78" s="526"/>
      <c r="AA78" s="526"/>
      <c r="AB78" s="526"/>
      <c r="AC78" s="526"/>
      <c r="AD78" s="526"/>
      <c r="AE78" s="526"/>
      <c r="AF78" s="526"/>
      <c r="AG78" s="526"/>
      <c r="AH78" s="526"/>
      <c r="AI78" s="526"/>
      <c r="AJ78" s="526"/>
      <c r="AK78" s="526"/>
      <c r="AL78" s="526"/>
      <c r="AM78" s="526"/>
      <c r="AN78" s="526"/>
      <c r="AO78" s="526"/>
      <c r="AP78" s="526"/>
      <c r="AQ78" s="527"/>
      <c r="AR78" s="35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</row>
    <row r="79" spans="1:63" ht="16.5" thickBot="1" x14ac:dyDescent="0.3">
      <c r="A79" s="214" t="s">
        <v>168</v>
      </c>
      <c r="B79" s="75">
        <v>408</v>
      </c>
      <c r="C79" s="224" t="s">
        <v>287</v>
      </c>
      <c r="D79" s="247" t="s">
        <v>288</v>
      </c>
      <c r="E79" s="23" t="s">
        <v>37</v>
      </c>
      <c r="F79" s="23" t="s">
        <v>265</v>
      </c>
      <c r="G79" s="23" t="s">
        <v>266</v>
      </c>
      <c r="H79" s="248"/>
      <c r="I79" s="77"/>
      <c r="J79" s="77"/>
      <c r="K79" s="249"/>
      <c r="L79" s="456">
        <v>2</v>
      </c>
      <c r="M79" s="456">
        <v>2</v>
      </c>
      <c r="N79" s="469"/>
      <c r="O79" s="463">
        <v>50</v>
      </c>
      <c r="P79" s="463">
        <v>2</v>
      </c>
      <c r="Q79" s="463">
        <v>1</v>
      </c>
      <c r="R79" s="463">
        <v>2</v>
      </c>
      <c r="S79" s="463">
        <v>50</v>
      </c>
      <c r="T79" s="463">
        <f t="shared" ref="T79:T82" si="48">(O79/S79)*100</f>
        <v>100</v>
      </c>
      <c r="U79" s="461">
        <v>4</v>
      </c>
      <c r="V79" s="461">
        <v>18</v>
      </c>
      <c r="W79" s="44">
        <f>U79*1.5</f>
        <v>6</v>
      </c>
      <c r="X79" s="44">
        <f>V79*P79</f>
        <v>36</v>
      </c>
      <c r="Y79" s="44">
        <f t="shared" ref="Y79:Y82" si="49">W79+X79</f>
        <v>42</v>
      </c>
      <c r="Z79" s="45"/>
      <c r="AA79" s="45"/>
      <c r="AB79" s="70" t="s">
        <v>289</v>
      </c>
      <c r="AC79" s="70" t="s">
        <v>62</v>
      </c>
      <c r="AD79" s="70" t="s">
        <v>72</v>
      </c>
      <c r="AE79" s="70" t="s">
        <v>56</v>
      </c>
      <c r="AF79" s="47">
        <v>1</v>
      </c>
      <c r="AG79" s="28" t="s">
        <v>46</v>
      </c>
      <c r="AH79" s="28" t="s">
        <v>55</v>
      </c>
      <c r="AI79" s="28" t="s">
        <v>56</v>
      </c>
      <c r="AJ79" s="250">
        <v>1</v>
      </c>
      <c r="AK79" s="251" t="s">
        <v>46</v>
      </c>
      <c r="AL79" s="251" t="s">
        <v>55</v>
      </c>
      <c r="AM79" s="251" t="s">
        <v>56</v>
      </c>
      <c r="AN79" s="49">
        <v>1</v>
      </c>
      <c r="AO79" s="32" t="s">
        <v>46</v>
      </c>
      <c r="AP79" s="32" t="s">
        <v>55</v>
      </c>
      <c r="AQ79" s="66" t="s">
        <v>56</v>
      </c>
      <c r="AR79" s="35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</row>
    <row r="80" spans="1:63" ht="16.5" thickBot="1" x14ac:dyDescent="0.3">
      <c r="A80" s="214" t="s">
        <v>168</v>
      </c>
      <c r="B80" s="75">
        <v>409</v>
      </c>
      <c r="C80" s="224" t="s">
        <v>290</v>
      </c>
      <c r="D80" s="252" t="s">
        <v>291</v>
      </c>
      <c r="E80" s="23" t="s">
        <v>37</v>
      </c>
      <c r="F80" s="23" t="s">
        <v>171</v>
      </c>
      <c r="G80" s="23" t="s">
        <v>172</v>
      </c>
      <c r="H80" s="248"/>
      <c r="I80" s="77"/>
      <c r="J80" s="77"/>
      <c r="K80" s="249"/>
      <c r="L80" s="456">
        <v>2</v>
      </c>
      <c r="M80" s="456">
        <v>2</v>
      </c>
      <c r="N80" s="461"/>
      <c r="O80" s="463">
        <v>50</v>
      </c>
      <c r="P80" s="463">
        <v>2</v>
      </c>
      <c r="Q80" s="463">
        <v>1</v>
      </c>
      <c r="R80" s="463">
        <v>2</v>
      </c>
      <c r="S80" s="463">
        <v>50</v>
      </c>
      <c r="T80" s="463">
        <f t="shared" si="48"/>
        <v>100</v>
      </c>
      <c r="U80" s="461">
        <v>6</v>
      </c>
      <c r="V80" s="461">
        <v>12</v>
      </c>
      <c r="W80" s="44">
        <f>U80*1.5</f>
        <v>9</v>
      </c>
      <c r="X80" s="44">
        <f>V80*P80</f>
        <v>24</v>
      </c>
      <c r="Y80" s="44">
        <f t="shared" si="49"/>
        <v>33</v>
      </c>
      <c r="Z80" s="45"/>
      <c r="AA80" s="45"/>
      <c r="AB80" s="69">
        <v>1</v>
      </c>
      <c r="AC80" s="70" t="s">
        <v>54</v>
      </c>
      <c r="AD80" s="70" t="s">
        <v>82</v>
      </c>
      <c r="AE80" s="70" t="s">
        <v>152</v>
      </c>
      <c r="AF80" s="47">
        <v>1</v>
      </c>
      <c r="AG80" s="28" t="s">
        <v>46</v>
      </c>
      <c r="AH80" s="28" t="s">
        <v>55</v>
      </c>
      <c r="AI80" s="28" t="s">
        <v>152</v>
      </c>
      <c r="AJ80" s="250">
        <v>1</v>
      </c>
      <c r="AK80" s="251" t="s">
        <v>46</v>
      </c>
      <c r="AL80" s="251" t="s">
        <v>55</v>
      </c>
      <c r="AM80" s="251" t="s">
        <v>152</v>
      </c>
      <c r="AN80" s="49">
        <v>1</v>
      </c>
      <c r="AO80" s="32" t="s">
        <v>46</v>
      </c>
      <c r="AP80" s="32" t="s">
        <v>55</v>
      </c>
      <c r="AQ80" s="66" t="s">
        <v>152</v>
      </c>
      <c r="AR80" s="35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</row>
    <row r="81" spans="1:63" ht="16.5" thickBot="1" x14ac:dyDescent="0.3">
      <c r="A81" s="214" t="s">
        <v>168</v>
      </c>
      <c r="B81" s="75">
        <v>410</v>
      </c>
      <c r="C81" s="224" t="s">
        <v>292</v>
      </c>
      <c r="D81" s="253" t="s">
        <v>293</v>
      </c>
      <c r="E81" s="254" t="s">
        <v>37</v>
      </c>
      <c r="F81" s="254" t="s">
        <v>59</v>
      </c>
      <c r="G81" s="254" t="s">
        <v>60</v>
      </c>
      <c r="H81" s="162">
        <v>74</v>
      </c>
      <c r="I81" s="77"/>
      <c r="J81" s="77"/>
      <c r="K81" s="249"/>
      <c r="L81" s="456">
        <v>1</v>
      </c>
      <c r="M81" s="456">
        <v>1</v>
      </c>
      <c r="N81" s="461"/>
      <c r="O81" s="463">
        <v>50</v>
      </c>
      <c r="P81" s="463">
        <v>2</v>
      </c>
      <c r="Q81" s="463">
        <v>1</v>
      </c>
      <c r="R81" s="463">
        <v>2</v>
      </c>
      <c r="S81" s="463">
        <v>50</v>
      </c>
      <c r="T81" s="463">
        <f t="shared" si="48"/>
        <v>100</v>
      </c>
      <c r="U81" s="461">
        <v>6</v>
      </c>
      <c r="V81" s="461">
        <v>8</v>
      </c>
      <c r="W81" s="44">
        <f>U81*1.5</f>
        <v>9</v>
      </c>
      <c r="X81" s="44">
        <f>V81*P81</f>
        <v>16</v>
      </c>
      <c r="Y81" s="44">
        <f t="shared" si="49"/>
        <v>25</v>
      </c>
      <c r="Z81" s="45"/>
      <c r="AA81" s="45"/>
      <c r="AB81" s="69">
        <v>1</v>
      </c>
      <c r="AC81" s="70" t="s">
        <v>46</v>
      </c>
      <c r="AD81" s="70" t="s">
        <v>55</v>
      </c>
      <c r="AE81" s="70" t="s">
        <v>152</v>
      </c>
      <c r="AF81" s="47">
        <v>1</v>
      </c>
      <c r="AG81" s="28" t="s">
        <v>46</v>
      </c>
      <c r="AH81" s="28" t="s">
        <v>55</v>
      </c>
      <c r="AI81" s="28" t="s">
        <v>152</v>
      </c>
      <c r="AJ81" s="250">
        <v>1</v>
      </c>
      <c r="AK81" s="251" t="s">
        <v>46</v>
      </c>
      <c r="AL81" s="251" t="s">
        <v>55</v>
      </c>
      <c r="AM81" s="251" t="s">
        <v>152</v>
      </c>
      <c r="AN81" s="49">
        <v>1</v>
      </c>
      <c r="AO81" s="32" t="s">
        <v>46</v>
      </c>
      <c r="AP81" s="32" t="s">
        <v>55</v>
      </c>
      <c r="AQ81" s="66" t="s">
        <v>152</v>
      </c>
      <c r="AR81" s="35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</row>
    <row r="82" spans="1:63" ht="16.5" thickBot="1" x14ac:dyDescent="0.3">
      <c r="A82" s="255" t="s">
        <v>165</v>
      </c>
      <c r="B82" s="75">
        <v>411</v>
      </c>
      <c r="C82" s="224" t="s">
        <v>294</v>
      </c>
      <c r="D82" s="253" t="s">
        <v>295</v>
      </c>
      <c r="E82" s="253" t="s">
        <v>37</v>
      </c>
      <c r="F82" s="253" t="s">
        <v>217</v>
      </c>
      <c r="G82" s="253" t="s">
        <v>218</v>
      </c>
      <c r="H82" s="162">
        <v>74</v>
      </c>
      <c r="I82" s="77"/>
      <c r="J82" s="77"/>
      <c r="K82" s="249"/>
      <c r="L82" s="456">
        <v>5</v>
      </c>
      <c r="M82" s="456">
        <v>5</v>
      </c>
      <c r="N82" s="461"/>
      <c r="O82" s="463">
        <v>50</v>
      </c>
      <c r="P82" s="463">
        <v>2</v>
      </c>
      <c r="Q82" s="463">
        <v>1</v>
      </c>
      <c r="R82" s="463">
        <v>2</v>
      </c>
      <c r="S82" s="463">
        <v>50</v>
      </c>
      <c r="T82" s="463">
        <f t="shared" si="48"/>
        <v>100</v>
      </c>
      <c r="U82" s="461">
        <v>6</v>
      </c>
      <c r="V82" s="461">
        <v>18</v>
      </c>
      <c r="W82" s="44">
        <f>U82*1.5</f>
        <v>9</v>
      </c>
      <c r="X82" s="44">
        <f>V82*P82</f>
        <v>36</v>
      </c>
      <c r="Y82" s="44">
        <f t="shared" si="49"/>
        <v>45</v>
      </c>
      <c r="Z82" s="45"/>
      <c r="AA82" s="45"/>
      <c r="AB82" s="69">
        <v>1</v>
      </c>
      <c r="AC82" s="70" t="s">
        <v>46</v>
      </c>
      <c r="AD82" s="70" t="s">
        <v>162</v>
      </c>
      <c r="AE82" s="70"/>
      <c r="AF82" s="47">
        <v>1</v>
      </c>
      <c r="AG82" s="28" t="s">
        <v>46</v>
      </c>
      <c r="AH82" s="28" t="s">
        <v>162</v>
      </c>
      <c r="AI82" s="28"/>
      <c r="AJ82" s="250">
        <v>1</v>
      </c>
      <c r="AK82" s="251" t="s">
        <v>46</v>
      </c>
      <c r="AL82" s="251" t="s">
        <v>162</v>
      </c>
      <c r="AM82" s="251"/>
      <c r="AN82" s="49">
        <v>1</v>
      </c>
      <c r="AO82" s="32" t="s">
        <v>46</v>
      </c>
      <c r="AP82" s="32" t="s">
        <v>162</v>
      </c>
      <c r="AQ82" s="66"/>
      <c r="AR82" s="35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</row>
    <row r="83" spans="1:63" ht="9.75" customHeight="1" thickBot="1" x14ac:dyDescent="0.3">
      <c r="A83" s="256"/>
      <c r="B83" s="577"/>
      <c r="C83" s="578"/>
      <c r="D83" s="578"/>
      <c r="E83" s="578"/>
      <c r="F83" s="578"/>
      <c r="G83" s="578"/>
      <c r="H83" s="578"/>
      <c r="I83" s="578"/>
      <c r="J83" s="578"/>
      <c r="K83" s="578"/>
      <c r="L83" s="578"/>
      <c r="M83" s="578"/>
      <c r="N83" s="578"/>
      <c r="O83" s="578"/>
      <c r="P83" s="578"/>
      <c r="Q83" s="578"/>
      <c r="R83" s="578"/>
      <c r="S83" s="578"/>
      <c r="T83" s="578"/>
      <c r="U83" s="578"/>
      <c r="V83" s="578"/>
      <c r="W83" s="578"/>
      <c r="X83" s="578"/>
      <c r="Y83" s="578"/>
      <c r="Z83" s="578"/>
      <c r="AA83" s="578"/>
      <c r="AB83" s="578"/>
      <c r="AC83" s="578"/>
      <c r="AD83" s="578"/>
      <c r="AE83" s="578"/>
      <c r="AF83" s="578"/>
      <c r="AG83" s="578"/>
      <c r="AH83" s="578"/>
      <c r="AI83" s="578"/>
      <c r="AJ83" s="578"/>
      <c r="AK83" s="578"/>
      <c r="AL83" s="578"/>
      <c r="AM83" s="578"/>
      <c r="AN83" s="578"/>
      <c r="AO83" s="578"/>
      <c r="AP83" s="578"/>
      <c r="AQ83" s="579"/>
      <c r="AR83" s="35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</row>
    <row r="84" spans="1:63" s="132" customFormat="1" ht="40.5" customHeight="1" thickBot="1" x14ac:dyDescent="0.3">
      <c r="A84" s="448" t="s">
        <v>296</v>
      </c>
      <c r="B84" s="580" t="s">
        <v>297</v>
      </c>
      <c r="C84" s="581"/>
      <c r="D84" s="153"/>
      <c r="E84" s="153"/>
      <c r="F84" s="393" t="s">
        <v>503</v>
      </c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4"/>
      <c r="AR84" s="135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</row>
    <row r="85" spans="1:63" ht="16.5" thickBot="1" x14ac:dyDescent="0.3">
      <c r="A85" s="104"/>
      <c r="B85" s="75">
        <v>501</v>
      </c>
      <c r="C85" s="257" t="s">
        <v>298</v>
      </c>
      <c r="D85" s="159" t="s">
        <v>299</v>
      </c>
      <c r="E85" s="159" t="s">
        <v>37</v>
      </c>
      <c r="F85" s="159" t="s">
        <v>137</v>
      </c>
      <c r="G85" s="159" t="s">
        <v>138</v>
      </c>
      <c r="H85" s="162">
        <v>20</v>
      </c>
      <c r="I85" s="162"/>
      <c r="J85" s="161"/>
      <c r="K85" s="45"/>
      <c r="L85" s="78">
        <v>2</v>
      </c>
      <c r="M85" s="78">
        <v>2</v>
      </c>
      <c r="N85" s="239"/>
      <c r="O85" s="79">
        <v>295</v>
      </c>
      <c r="P85" s="79">
        <f>O85/36</f>
        <v>8.1944444444444446</v>
      </c>
      <c r="Q85" s="79">
        <v>1</v>
      </c>
      <c r="R85" s="79">
        <v>12</v>
      </c>
      <c r="S85" s="79">
        <v>295</v>
      </c>
      <c r="T85" s="79">
        <f t="shared" ref="T85:T89" si="50">(O85/S85)*100</f>
        <v>100</v>
      </c>
      <c r="U85" s="78">
        <v>10</v>
      </c>
      <c r="V85" s="78">
        <v>10</v>
      </c>
      <c r="W85" s="44">
        <f t="shared" ref="W85:W95" si="51">U85*1.5</f>
        <v>15</v>
      </c>
      <c r="X85" s="44">
        <f t="shared" ref="X85:X94" si="52">V85*R85</f>
        <v>120</v>
      </c>
      <c r="Y85" s="44">
        <f t="shared" ref="Y85:Y94" si="53">W85+X85</f>
        <v>135</v>
      </c>
      <c r="Z85" s="45"/>
      <c r="AA85" s="45"/>
      <c r="AB85" s="69">
        <v>1</v>
      </c>
      <c r="AC85" s="70" t="s">
        <v>54</v>
      </c>
      <c r="AD85" s="70" t="s">
        <v>162</v>
      </c>
      <c r="AE85" s="70"/>
      <c r="AF85" s="47">
        <v>1</v>
      </c>
      <c r="AG85" s="28" t="s">
        <v>46</v>
      </c>
      <c r="AH85" s="28" t="s">
        <v>55</v>
      </c>
      <c r="AI85" s="28" t="s">
        <v>83</v>
      </c>
      <c r="AJ85" s="187">
        <v>1</v>
      </c>
      <c r="AK85" s="188" t="s">
        <v>46</v>
      </c>
      <c r="AL85" s="188" t="s">
        <v>55</v>
      </c>
      <c r="AM85" s="188" t="s">
        <v>83</v>
      </c>
      <c r="AN85" s="49">
        <v>1</v>
      </c>
      <c r="AO85" s="32" t="s">
        <v>46</v>
      </c>
      <c r="AP85" s="32" t="s">
        <v>55</v>
      </c>
      <c r="AQ85" s="66" t="s">
        <v>83</v>
      </c>
      <c r="AR85" s="35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</row>
    <row r="86" spans="1:63" ht="16.5" thickBot="1" x14ac:dyDescent="0.3">
      <c r="A86" s="163" t="s">
        <v>153</v>
      </c>
      <c r="B86" s="225">
        <v>502</v>
      </c>
      <c r="C86" s="234" t="s">
        <v>67</v>
      </c>
      <c r="D86" s="164" t="s">
        <v>300</v>
      </c>
      <c r="E86" s="164"/>
      <c r="F86" s="18" t="s">
        <v>69</v>
      </c>
      <c r="G86" s="18" t="s">
        <v>70</v>
      </c>
      <c r="H86" s="167"/>
      <c r="I86" s="166"/>
      <c r="J86" s="166"/>
      <c r="K86" s="168"/>
      <c r="L86" s="474">
        <v>2</v>
      </c>
      <c r="M86" s="258">
        <v>2</v>
      </c>
      <c r="N86" s="259"/>
      <c r="O86" s="260">
        <v>295</v>
      </c>
      <c r="P86" s="260">
        <f t="shared" ref="P86:P87" si="54">O86/32</f>
        <v>9.21875</v>
      </c>
      <c r="Q86" s="260">
        <v>1</v>
      </c>
      <c r="R86" s="260">
        <v>12</v>
      </c>
      <c r="S86" s="260">
        <v>295</v>
      </c>
      <c r="T86" s="260">
        <f t="shared" si="50"/>
        <v>100</v>
      </c>
      <c r="U86" s="258"/>
      <c r="V86" s="258">
        <v>40</v>
      </c>
      <c r="W86" s="90">
        <f t="shared" si="51"/>
        <v>0</v>
      </c>
      <c r="X86" s="90">
        <f t="shared" si="52"/>
        <v>480</v>
      </c>
      <c r="Y86" s="90">
        <f t="shared" si="53"/>
        <v>480</v>
      </c>
      <c r="Z86" s="91"/>
      <c r="AA86" s="91"/>
      <c r="AB86" s="92" t="s">
        <v>301</v>
      </c>
      <c r="AC86" s="92" t="s">
        <v>62</v>
      </c>
      <c r="AD86" s="92" t="s">
        <v>72</v>
      </c>
      <c r="AE86" s="92" t="s">
        <v>73</v>
      </c>
      <c r="AF86" s="93">
        <v>1</v>
      </c>
      <c r="AG86" s="94" t="s">
        <v>46</v>
      </c>
      <c r="AH86" s="94" t="s">
        <v>72</v>
      </c>
      <c r="AI86" s="94" t="s">
        <v>73</v>
      </c>
      <c r="AJ86" s="229">
        <v>1</v>
      </c>
      <c r="AK86" s="230" t="s">
        <v>46</v>
      </c>
      <c r="AL86" s="230" t="s">
        <v>72</v>
      </c>
      <c r="AM86" s="230" t="s">
        <v>73</v>
      </c>
      <c r="AN86" s="97">
        <v>1</v>
      </c>
      <c r="AO86" s="98" t="s">
        <v>46</v>
      </c>
      <c r="AP86" s="98" t="s">
        <v>72</v>
      </c>
      <c r="AQ86" s="99" t="s">
        <v>73</v>
      </c>
      <c r="AR86" s="35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</row>
    <row r="87" spans="1:63" ht="16.5" thickBot="1" x14ac:dyDescent="0.3">
      <c r="A87" s="163" t="s">
        <v>153</v>
      </c>
      <c r="B87" s="75">
        <v>503</v>
      </c>
      <c r="C87" s="224" t="s">
        <v>74</v>
      </c>
      <c r="D87" s="159" t="s">
        <v>302</v>
      </c>
      <c r="E87" s="159" t="s">
        <v>37</v>
      </c>
      <c r="F87" s="18" t="s">
        <v>76</v>
      </c>
      <c r="G87" s="18" t="s">
        <v>77</v>
      </c>
      <c r="H87" s="162"/>
      <c r="I87" s="162"/>
      <c r="J87" s="162"/>
      <c r="K87" s="185"/>
      <c r="L87" s="78">
        <v>2</v>
      </c>
      <c r="M87" s="78">
        <v>2</v>
      </c>
      <c r="N87" s="239"/>
      <c r="O87" s="79">
        <v>295</v>
      </c>
      <c r="P87" s="79">
        <f t="shared" si="54"/>
        <v>9.21875</v>
      </c>
      <c r="Q87" s="79">
        <v>1</v>
      </c>
      <c r="R87" s="79">
        <v>12</v>
      </c>
      <c r="S87" s="79">
        <v>295</v>
      </c>
      <c r="T87" s="79">
        <f t="shared" si="50"/>
        <v>100</v>
      </c>
      <c r="U87" s="78"/>
      <c r="V87" s="78">
        <v>24</v>
      </c>
      <c r="W87" s="44">
        <f t="shared" si="51"/>
        <v>0</v>
      </c>
      <c r="X87" s="44">
        <f t="shared" si="52"/>
        <v>288</v>
      </c>
      <c r="Y87" s="44">
        <f t="shared" si="53"/>
        <v>288</v>
      </c>
      <c r="Z87" s="45"/>
      <c r="AA87" s="45"/>
      <c r="AB87" s="69">
        <v>1</v>
      </c>
      <c r="AC87" s="70" t="s">
        <v>54</v>
      </c>
      <c r="AD87" s="70" t="s">
        <v>72</v>
      </c>
      <c r="AE87" s="70" t="s">
        <v>78</v>
      </c>
      <c r="AF87" s="47">
        <v>1</v>
      </c>
      <c r="AG87" s="28" t="s">
        <v>46</v>
      </c>
      <c r="AH87" s="28" t="s">
        <v>72</v>
      </c>
      <c r="AI87" s="28" t="s">
        <v>78</v>
      </c>
      <c r="AJ87" s="187">
        <v>1</v>
      </c>
      <c r="AK87" s="188" t="s">
        <v>46</v>
      </c>
      <c r="AL87" s="188" t="s">
        <v>72</v>
      </c>
      <c r="AM87" s="188" t="s">
        <v>78</v>
      </c>
      <c r="AN87" s="49">
        <v>1</v>
      </c>
      <c r="AO87" s="32" t="s">
        <v>46</v>
      </c>
      <c r="AP87" s="32" t="s">
        <v>72</v>
      </c>
      <c r="AQ87" s="66" t="s">
        <v>78</v>
      </c>
      <c r="AR87" s="35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</row>
    <row r="88" spans="1:63" ht="25.5" x14ac:dyDescent="0.25">
      <c r="A88" s="104"/>
      <c r="B88" s="75">
        <v>515</v>
      </c>
      <c r="C88" s="234" t="s">
        <v>303</v>
      </c>
      <c r="D88" s="170" t="s">
        <v>304</v>
      </c>
      <c r="E88" s="170" t="s">
        <v>37</v>
      </c>
      <c r="F88" s="170" t="s">
        <v>305</v>
      </c>
      <c r="G88" s="170" t="s">
        <v>134</v>
      </c>
      <c r="H88" s="261">
        <v>74</v>
      </c>
      <c r="I88" s="172"/>
      <c r="J88" s="172"/>
      <c r="K88" s="262"/>
      <c r="L88" s="78">
        <v>2</v>
      </c>
      <c r="M88" s="78">
        <v>2</v>
      </c>
      <c r="N88" s="239"/>
      <c r="O88" s="79">
        <v>295</v>
      </c>
      <c r="P88" s="79">
        <f t="shared" ref="P88:P94" si="55">O88/36</f>
        <v>8.1944444444444446</v>
      </c>
      <c r="Q88" s="79">
        <v>1</v>
      </c>
      <c r="R88" s="79">
        <v>12</v>
      </c>
      <c r="S88" s="79">
        <v>295</v>
      </c>
      <c r="T88" s="79">
        <f t="shared" si="50"/>
        <v>100</v>
      </c>
      <c r="U88" s="78">
        <v>12</v>
      </c>
      <c r="V88" s="78">
        <v>8</v>
      </c>
      <c r="W88" s="44">
        <f t="shared" si="51"/>
        <v>18</v>
      </c>
      <c r="X88" s="44">
        <f t="shared" si="52"/>
        <v>96</v>
      </c>
      <c r="Y88" s="44">
        <f t="shared" si="53"/>
        <v>114</v>
      </c>
      <c r="Z88" s="55"/>
      <c r="AA88" s="55"/>
      <c r="AB88" s="69">
        <v>1</v>
      </c>
      <c r="AC88" s="70" t="s">
        <v>46</v>
      </c>
      <c r="AD88" s="70" t="s">
        <v>55</v>
      </c>
      <c r="AE88" s="70" t="s">
        <v>152</v>
      </c>
      <c r="AF88" s="47">
        <v>1</v>
      </c>
      <c r="AG88" s="28" t="s">
        <v>46</v>
      </c>
      <c r="AH88" s="28" t="s">
        <v>55</v>
      </c>
      <c r="AI88" s="28" t="s">
        <v>152</v>
      </c>
      <c r="AJ88" s="187">
        <v>1</v>
      </c>
      <c r="AK88" s="188" t="s">
        <v>46</v>
      </c>
      <c r="AL88" s="188" t="s">
        <v>55</v>
      </c>
      <c r="AM88" s="188" t="s">
        <v>152</v>
      </c>
      <c r="AN88" s="49">
        <v>1</v>
      </c>
      <c r="AO88" s="32" t="s">
        <v>46</v>
      </c>
      <c r="AP88" s="32" t="s">
        <v>55</v>
      </c>
      <c r="AQ88" s="66" t="s">
        <v>152</v>
      </c>
      <c r="AR88" s="35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</row>
    <row r="89" spans="1:63" ht="15.75" x14ac:dyDescent="0.25">
      <c r="A89" s="104"/>
      <c r="B89" s="263"/>
      <c r="C89" s="264" t="s">
        <v>306</v>
      </c>
      <c r="D89" s="170" t="s">
        <v>307</v>
      </c>
      <c r="E89" s="170"/>
      <c r="F89" s="265"/>
      <c r="G89" s="170"/>
      <c r="H89" s="80" t="s">
        <v>1</v>
      </c>
      <c r="I89" s="172"/>
      <c r="J89" s="172"/>
      <c r="K89" s="262"/>
      <c r="L89" s="238"/>
      <c r="M89" s="238"/>
      <c r="N89" s="239"/>
      <c r="O89" s="79">
        <v>295</v>
      </c>
      <c r="P89" s="79">
        <f t="shared" si="55"/>
        <v>8.1944444444444446</v>
      </c>
      <c r="Q89" s="79">
        <v>1</v>
      </c>
      <c r="R89" s="79">
        <v>6</v>
      </c>
      <c r="S89" s="79">
        <v>295</v>
      </c>
      <c r="T89" s="79">
        <f t="shared" si="50"/>
        <v>100</v>
      </c>
      <c r="U89" s="78"/>
      <c r="V89" s="78"/>
      <c r="W89" s="44">
        <f t="shared" si="51"/>
        <v>0</v>
      </c>
      <c r="X89" s="44">
        <f t="shared" si="52"/>
        <v>0</v>
      </c>
      <c r="Y89" s="44">
        <f t="shared" si="53"/>
        <v>0</v>
      </c>
      <c r="Z89" s="55"/>
      <c r="AA89" s="55"/>
      <c r="AB89" s="266" t="s">
        <v>1</v>
      </c>
      <c r="AC89" s="267"/>
      <c r="AD89" s="267"/>
      <c r="AE89" s="267"/>
      <c r="AF89" s="268"/>
      <c r="AG89" s="269"/>
      <c r="AH89" s="269"/>
      <c r="AI89" s="269"/>
      <c r="AJ89" s="187"/>
      <c r="AK89" s="188"/>
      <c r="AL89" s="188"/>
      <c r="AM89" s="188"/>
      <c r="AN89" s="49"/>
      <c r="AO89" s="32"/>
      <c r="AP89" s="32"/>
      <c r="AQ89" s="66"/>
      <c r="AR89" s="35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</row>
    <row r="90" spans="1:63" ht="15.75" x14ac:dyDescent="0.25">
      <c r="A90" s="104"/>
      <c r="B90" s="263">
        <v>505</v>
      </c>
      <c r="C90" s="270" t="s">
        <v>308</v>
      </c>
      <c r="D90" s="159" t="s">
        <v>309</v>
      </c>
      <c r="E90" s="159" t="s">
        <v>37</v>
      </c>
      <c r="F90" s="265" t="s">
        <v>140</v>
      </c>
      <c r="G90" s="159" t="s">
        <v>139</v>
      </c>
      <c r="H90" s="162">
        <v>74</v>
      </c>
      <c r="I90" s="25"/>
      <c r="J90" s="25"/>
      <c r="K90" s="271"/>
      <c r="L90" s="78">
        <v>2</v>
      </c>
      <c r="M90" s="78">
        <v>2</v>
      </c>
      <c r="N90" s="78"/>
      <c r="O90" s="79">
        <v>295</v>
      </c>
      <c r="P90" s="79">
        <f t="shared" si="55"/>
        <v>8.1944444444444446</v>
      </c>
      <c r="Q90" s="79">
        <v>1</v>
      </c>
      <c r="R90" s="79">
        <v>4</v>
      </c>
      <c r="S90" s="79"/>
      <c r="T90" s="79"/>
      <c r="U90" s="78">
        <v>18</v>
      </c>
      <c r="V90" s="78"/>
      <c r="W90" s="44">
        <f t="shared" si="51"/>
        <v>27</v>
      </c>
      <c r="X90" s="44">
        <f t="shared" si="52"/>
        <v>0</v>
      </c>
      <c r="Y90" s="44">
        <f t="shared" si="53"/>
        <v>27</v>
      </c>
      <c r="Z90" s="45"/>
      <c r="AA90" s="45"/>
      <c r="AB90" s="69">
        <v>1</v>
      </c>
      <c r="AC90" s="70" t="s">
        <v>46</v>
      </c>
      <c r="AD90" s="70" t="s">
        <v>195</v>
      </c>
      <c r="AE90" s="70" t="s">
        <v>56</v>
      </c>
      <c r="AF90" s="47">
        <v>1</v>
      </c>
      <c r="AG90" s="28" t="s">
        <v>46</v>
      </c>
      <c r="AH90" s="28" t="s">
        <v>194</v>
      </c>
      <c r="AI90" s="28" t="s">
        <v>56</v>
      </c>
      <c r="AJ90" s="187">
        <v>1</v>
      </c>
      <c r="AK90" s="188" t="s">
        <v>46</v>
      </c>
      <c r="AL90" s="188" t="s">
        <v>194</v>
      </c>
      <c r="AM90" s="188" t="s">
        <v>56</v>
      </c>
      <c r="AN90" s="49">
        <v>1</v>
      </c>
      <c r="AO90" s="32" t="s">
        <v>46</v>
      </c>
      <c r="AP90" s="32" t="s">
        <v>194</v>
      </c>
      <c r="AQ90" s="66" t="s">
        <v>56</v>
      </c>
      <c r="AR90" s="35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</row>
    <row r="91" spans="1:63" ht="15.75" x14ac:dyDescent="0.25">
      <c r="A91" s="104"/>
      <c r="B91" s="263">
        <v>507</v>
      </c>
      <c r="C91" s="270" t="s">
        <v>310</v>
      </c>
      <c r="D91" s="159" t="s">
        <v>311</v>
      </c>
      <c r="E91" s="159"/>
      <c r="F91" s="265"/>
      <c r="G91" s="159"/>
      <c r="H91" s="25"/>
      <c r="I91" s="25"/>
      <c r="J91" s="25"/>
      <c r="K91" s="271"/>
      <c r="L91" s="78"/>
      <c r="M91" s="78"/>
      <c r="N91" s="78"/>
      <c r="O91" s="79">
        <v>295</v>
      </c>
      <c r="P91" s="79">
        <f t="shared" si="55"/>
        <v>8.1944444444444446</v>
      </c>
      <c r="Q91" s="79">
        <v>1</v>
      </c>
      <c r="R91" s="79"/>
      <c r="S91" s="79"/>
      <c r="T91" s="79"/>
      <c r="U91" s="78"/>
      <c r="V91" s="78"/>
      <c r="W91" s="44">
        <f t="shared" si="51"/>
        <v>0</v>
      </c>
      <c r="X91" s="44">
        <f t="shared" si="52"/>
        <v>0</v>
      </c>
      <c r="Y91" s="44">
        <f t="shared" si="53"/>
        <v>0</v>
      </c>
      <c r="Z91" s="45"/>
      <c r="AA91" s="45"/>
      <c r="AB91" s="69" t="s">
        <v>1</v>
      </c>
      <c r="AC91" s="70" t="s">
        <v>1</v>
      </c>
      <c r="AD91" s="70" t="s">
        <v>1</v>
      </c>
      <c r="AE91" s="70" t="s">
        <v>1</v>
      </c>
      <c r="AF91" s="47"/>
      <c r="AG91" s="28"/>
      <c r="AH91" s="28"/>
      <c r="AI91" s="28"/>
      <c r="AJ91" s="187"/>
      <c r="AK91" s="188"/>
      <c r="AL91" s="188"/>
      <c r="AM91" s="188"/>
      <c r="AN91" s="49"/>
      <c r="AO91" s="32"/>
      <c r="AP91" s="32"/>
      <c r="AQ91" s="66"/>
      <c r="AR91" s="35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</row>
    <row r="92" spans="1:63" ht="15.75" x14ac:dyDescent="0.25">
      <c r="A92" s="104"/>
      <c r="B92" s="272"/>
      <c r="C92" s="273" t="s">
        <v>312</v>
      </c>
      <c r="D92" s="159" t="s">
        <v>313</v>
      </c>
      <c r="E92" s="159" t="s">
        <v>37</v>
      </c>
      <c r="F92" s="265" t="s">
        <v>314</v>
      </c>
      <c r="G92" s="159" t="s">
        <v>315</v>
      </c>
      <c r="H92" s="25">
        <v>74</v>
      </c>
      <c r="I92" s="25"/>
      <c r="J92" s="50"/>
      <c r="K92" s="271"/>
      <c r="L92" s="78">
        <v>2</v>
      </c>
      <c r="M92" s="78">
        <v>2</v>
      </c>
      <c r="N92" s="239"/>
      <c r="O92" s="79">
        <v>295</v>
      </c>
      <c r="P92" s="79">
        <f t="shared" si="55"/>
        <v>8.1944444444444446</v>
      </c>
      <c r="Q92" s="79">
        <v>1</v>
      </c>
      <c r="R92" s="79">
        <v>3</v>
      </c>
      <c r="S92" s="79"/>
      <c r="T92" s="79"/>
      <c r="U92" s="78">
        <v>18</v>
      </c>
      <c r="V92" s="78"/>
      <c r="W92" s="44">
        <f t="shared" si="51"/>
        <v>27</v>
      </c>
      <c r="X92" s="44">
        <f t="shared" si="52"/>
        <v>0</v>
      </c>
      <c r="Y92" s="44">
        <f t="shared" si="53"/>
        <v>27</v>
      </c>
      <c r="Z92" s="45"/>
      <c r="AA92" s="45"/>
      <c r="AB92" s="69">
        <v>1</v>
      </c>
      <c r="AC92" s="70" t="s">
        <v>46</v>
      </c>
      <c r="AD92" s="70" t="s">
        <v>195</v>
      </c>
      <c r="AE92" s="70" t="s">
        <v>56</v>
      </c>
      <c r="AF92" s="47">
        <v>1</v>
      </c>
      <c r="AG92" s="28" t="s">
        <v>46</v>
      </c>
      <c r="AH92" s="28" t="s">
        <v>194</v>
      </c>
      <c r="AI92" s="28" t="s">
        <v>56</v>
      </c>
      <c r="AJ92" s="187">
        <v>1</v>
      </c>
      <c r="AK92" s="188" t="s">
        <v>46</v>
      </c>
      <c r="AL92" s="188" t="s">
        <v>194</v>
      </c>
      <c r="AM92" s="188" t="s">
        <v>56</v>
      </c>
      <c r="AN92" s="49">
        <v>1</v>
      </c>
      <c r="AO92" s="32" t="s">
        <v>46</v>
      </c>
      <c r="AP92" s="32" t="s">
        <v>194</v>
      </c>
      <c r="AQ92" s="66" t="s">
        <v>56</v>
      </c>
      <c r="AR92" s="35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</row>
    <row r="93" spans="1:63" ht="15.75" x14ac:dyDescent="0.25">
      <c r="A93" s="104"/>
      <c r="B93" s="272"/>
      <c r="C93" s="273" t="s">
        <v>316</v>
      </c>
      <c r="D93" s="159" t="s">
        <v>317</v>
      </c>
      <c r="E93" s="159" t="s">
        <v>37</v>
      </c>
      <c r="F93" s="265" t="s">
        <v>285</v>
      </c>
      <c r="G93" s="159" t="s">
        <v>125</v>
      </c>
      <c r="H93" s="162" t="s">
        <v>1</v>
      </c>
      <c r="I93" s="25"/>
      <c r="J93" s="25"/>
      <c r="K93" s="50"/>
      <c r="L93" s="78">
        <v>2</v>
      </c>
      <c r="M93" s="78">
        <v>2</v>
      </c>
      <c r="N93" s="78"/>
      <c r="O93" s="79">
        <v>295</v>
      </c>
      <c r="P93" s="79">
        <f t="shared" si="55"/>
        <v>8.1944444444444446</v>
      </c>
      <c r="Q93" s="79">
        <v>1</v>
      </c>
      <c r="R93" s="79">
        <v>1</v>
      </c>
      <c r="S93" s="79"/>
      <c r="T93" s="79"/>
      <c r="U93" s="78">
        <v>18</v>
      </c>
      <c r="V93" s="78"/>
      <c r="W93" s="44">
        <f t="shared" si="51"/>
        <v>27</v>
      </c>
      <c r="X93" s="44">
        <f t="shared" si="52"/>
        <v>0</v>
      </c>
      <c r="Y93" s="44">
        <f t="shared" si="53"/>
        <v>27</v>
      </c>
      <c r="Z93" s="45"/>
      <c r="AA93" s="45"/>
      <c r="AB93" s="69">
        <v>1</v>
      </c>
      <c r="AC93" s="70" t="s">
        <v>46</v>
      </c>
      <c r="AD93" s="70" t="s">
        <v>195</v>
      </c>
      <c r="AE93" s="70" t="s">
        <v>56</v>
      </c>
      <c r="AF93" s="47">
        <v>1</v>
      </c>
      <c r="AG93" s="28" t="s">
        <v>46</v>
      </c>
      <c r="AH93" s="28" t="s">
        <v>194</v>
      </c>
      <c r="AI93" s="28" t="s">
        <v>56</v>
      </c>
      <c r="AJ93" s="187">
        <v>1</v>
      </c>
      <c r="AK93" s="188" t="s">
        <v>46</v>
      </c>
      <c r="AL93" s="188" t="s">
        <v>194</v>
      </c>
      <c r="AM93" s="188" t="s">
        <v>56</v>
      </c>
      <c r="AN93" s="49">
        <v>1</v>
      </c>
      <c r="AO93" s="32" t="s">
        <v>46</v>
      </c>
      <c r="AP93" s="32" t="s">
        <v>194</v>
      </c>
      <c r="AQ93" s="66" t="s">
        <v>56</v>
      </c>
      <c r="AR93" s="35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</row>
    <row r="94" spans="1:63" ht="15.75" x14ac:dyDescent="0.25">
      <c r="A94" s="104"/>
      <c r="B94" s="263">
        <v>504</v>
      </c>
      <c r="C94" s="270" t="s">
        <v>318</v>
      </c>
      <c r="D94" s="174" t="s">
        <v>319</v>
      </c>
      <c r="E94" s="174" t="s">
        <v>37</v>
      </c>
      <c r="F94" s="174" t="s">
        <v>202</v>
      </c>
      <c r="G94" s="174" t="s">
        <v>203</v>
      </c>
      <c r="H94" s="25"/>
      <c r="I94" s="25"/>
      <c r="J94" s="25"/>
      <c r="K94" s="50"/>
      <c r="L94" s="78">
        <v>2</v>
      </c>
      <c r="M94" s="78">
        <v>2</v>
      </c>
      <c r="N94" s="78"/>
      <c r="O94" s="79">
        <v>295</v>
      </c>
      <c r="P94" s="79">
        <f t="shared" si="55"/>
        <v>8.1944444444444446</v>
      </c>
      <c r="Q94" s="79">
        <v>1</v>
      </c>
      <c r="R94" s="79">
        <v>3</v>
      </c>
      <c r="S94" s="79"/>
      <c r="T94" s="79"/>
      <c r="U94" s="78">
        <v>18</v>
      </c>
      <c r="V94" s="78"/>
      <c r="W94" s="44">
        <f t="shared" si="51"/>
        <v>27</v>
      </c>
      <c r="X94" s="44">
        <f t="shared" si="52"/>
        <v>0</v>
      </c>
      <c r="Y94" s="44">
        <f t="shared" si="53"/>
        <v>27</v>
      </c>
      <c r="Z94" s="45"/>
      <c r="AA94" s="45"/>
      <c r="AB94" s="69">
        <v>1</v>
      </c>
      <c r="AC94" s="70" t="s">
        <v>46</v>
      </c>
      <c r="AD94" s="70" t="s">
        <v>162</v>
      </c>
      <c r="AE94" s="70" t="s">
        <v>37</v>
      </c>
      <c r="AF94" s="47">
        <v>1</v>
      </c>
      <c r="AG94" s="28" t="s">
        <v>46</v>
      </c>
      <c r="AH94" s="28" t="s">
        <v>162</v>
      </c>
      <c r="AI94" s="28"/>
      <c r="AJ94" s="187">
        <v>1</v>
      </c>
      <c r="AK94" s="188" t="s">
        <v>46</v>
      </c>
      <c r="AL94" s="188" t="s">
        <v>162</v>
      </c>
      <c r="AM94" s="188"/>
      <c r="AN94" s="49">
        <v>1</v>
      </c>
      <c r="AO94" s="32" t="s">
        <v>46</v>
      </c>
      <c r="AP94" s="32" t="s">
        <v>162</v>
      </c>
      <c r="AQ94" s="274"/>
      <c r="AR94" s="35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</row>
    <row r="95" spans="1:63" ht="15.75" x14ac:dyDescent="0.25">
      <c r="A95" s="104"/>
      <c r="B95" s="275">
        <v>506</v>
      </c>
      <c r="C95" s="276" t="s">
        <v>320</v>
      </c>
      <c r="D95" s="277"/>
      <c r="E95" s="277" t="s">
        <v>37</v>
      </c>
      <c r="F95" s="277" t="s">
        <v>270</v>
      </c>
      <c r="G95" s="277" t="s">
        <v>271</v>
      </c>
      <c r="H95" s="184">
        <v>74</v>
      </c>
      <c r="I95" s="278"/>
      <c r="J95" s="278"/>
      <c r="K95" s="239"/>
      <c r="L95" s="78">
        <v>2</v>
      </c>
      <c r="M95" s="78">
        <v>2</v>
      </c>
      <c r="N95" s="78"/>
      <c r="O95" s="79"/>
      <c r="P95" s="79"/>
      <c r="Q95" s="79">
        <v>1</v>
      </c>
      <c r="R95" s="79">
        <v>6</v>
      </c>
      <c r="S95" s="79"/>
      <c r="T95" s="79"/>
      <c r="U95" s="78">
        <v>12</v>
      </c>
      <c r="V95" s="78">
        <v>4</v>
      </c>
      <c r="W95" s="80">
        <f t="shared" si="51"/>
        <v>18</v>
      </c>
      <c r="X95" s="80"/>
      <c r="Y95" s="80"/>
      <c r="Z95" s="279"/>
      <c r="AA95" s="280"/>
      <c r="AB95" s="69">
        <v>1</v>
      </c>
      <c r="AC95" s="70" t="s">
        <v>46</v>
      </c>
      <c r="AD95" s="70" t="s">
        <v>195</v>
      </c>
      <c r="AE95" s="70" t="s">
        <v>83</v>
      </c>
      <c r="AF95" s="47">
        <v>1</v>
      </c>
      <c r="AG95" s="28" t="s">
        <v>46</v>
      </c>
      <c r="AH95" s="28" t="s">
        <v>194</v>
      </c>
      <c r="AI95" s="28" t="s">
        <v>83</v>
      </c>
      <c r="AJ95" s="187">
        <v>1</v>
      </c>
      <c r="AK95" s="188" t="s">
        <v>46</v>
      </c>
      <c r="AL95" s="188" t="s">
        <v>194</v>
      </c>
      <c r="AM95" s="188" t="s">
        <v>83</v>
      </c>
      <c r="AN95" s="49">
        <v>1</v>
      </c>
      <c r="AO95" s="32" t="s">
        <v>46</v>
      </c>
      <c r="AP95" s="32" t="s">
        <v>194</v>
      </c>
      <c r="AQ95" s="66" t="s">
        <v>83</v>
      </c>
      <c r="AR95" s="35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</row>
    <row r="96" spans="1:63" ht="21" thickBot="1" x14ac:dyDescent="0.3">
      <c r="A96" s="104"/>
      <c r="B96" s="524" t="s">
        <v>163</v>
      </c>
      <c r="C96" s="525"/>
      <c r="D96" s="281" t="s">
        <v>321</v>
      </c>
      <c r="E96" s="177"/>
      <c r="F96" s="177"/>
      <c r="G96" s="177"/>
      <c r="H96" s="178"/>
      <c r="I96" s="178"/>
      <c r="J96" s="178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213"/>
      <c r="AR96" s="35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</row>
    <row r="97" spans="1:63" ht="16.5" thickBot="1" x14ac:dyDescent="0.3">
      <c r="A97" s="179" t="s">
        <v>165</v>
      </c>
      <c r="B97" s="75">
        <v>508</v>
      </c>
      <c r="C97" s="54" t="s">
        <v>166</v>
      </c>
      <c r="D97" s="283" t="s">
        <v>322</v>
      </c>
      <c r="E97" s="284" t="s">
        <v>37</v>
      </c>
      <c r="F97" s="284" t="s">
        <v>323</v>
      </c>
      <c r="G97" s="284" t="s">
        <v>77</v>
      </c>
      <c r="H97" s="24"/>
      <c r="I97" s="50"/>
      <c r="J97" s="25"/>
      <c r="K97" s="285"/>
      <c r="L97" s="473">
        <v>2</v>
      </c>
      <c r="M97" s="473">
        <v>2</v>
      </c>
      <c r="N97" s="287"/>
      <c r="O97" s="288">
        <v>120</v>
      </c>
      <c r="P97" s="288">
        <f>O97/32</f>
        <v>3.75</v>
      </c>
      <c r="Q97" s="288">
        <v>1</v>
      </c>
      <c r="R97" s="288">
        <v>5</v>
      </c>
      <c r="S97" s="288">
        <v>120</v>
      </c>
      <c r="T97" s="288">
        <f>(O97/S97)*100</f>
        <v>100</v>
      </c>
      <c r="U97" s="289">
        <v>4</v>
      </c>
      <c r="V97" s="289">
        <v>20</v>
      </c>
      <c r="W97" s="44">
        <f t="shared" ref="W97:W104" si="56">U97*1.5</f>
        <v>6</v>
      </c>
      <c r="X97" s="44">
        <f t="shared" ref="X97:X104" si="57">V97*R97</f>
        <v>100</v>
      </c>
      <c r="Y97" s="44">
        <f t="shared" ref="Y97:Y104" si="58">W97+X97</f>
        <v>106</v>
      </c>
      <c r="Z97" s="45"/>
      <c r="AA97" s="45"/>
      <c r="AB97" s="69">
        <v>1</v>
      </c>
      <c r="AC97" s="70" t="s">
        <v>54</v>
      </c>
      <c r="AD97" s="70" t="s">
        <v>72</v>
      </c>
      <c r="AE97" s="70" t="s">
        <v>1</v>
      </c>
      <c r="AF97" s="47">
        <v>1</v>
      </c>
      <c r="AG97" s="28" t="s">
        <v>46</v>
      </c>
      <c r="AH97" s="28" t="s">
        <v>72</v>
      </c>
      <c r="AI97" s="28" t="s">
        <v>78</v>
      </c>
      <c r="AJ97" s="187">
        <v>1</v>
      </c>
      <c r="AK97" s="188" t="s">
        <v>46</v>
      </c>
      <c r="AL97" s="188" t="s">
        <v>55</v>
      </c>
      <c r="AM97" s="188" t="s">
        <v>56</v>
      </c>
      <c r="AN97" s="49">
        <v>1</v>
      </c>
      <c r="AO97" s="32" t="s">
        <v>46</v>
      </c>
      <c r="AP97" s="32" t="s">
        <v>55</v>
      </c>
      <c r="AQ97" s="66" t="s">
        <v>56</v>
      </c>
      <c r="AR97" s="35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</row>
    <row r="98" spans="1:63" ht="16.5" thickBot="1" x14ac:dyDescent="0.3">
      <c r="A98" s="189" t="s">
        <v>168</v>
      </c>
      <c r="B98" s="75">
        <v>509</v>
      </c>
      <c r="C98" s="54" t="s">
        <v>324</v>
      </c>
      <c r="D98" s="115" t="s">
        <v>325</v>
      </c>
      <c r="E98" s="284"/>
      <c r="F98" s="284"/>
      <c r="G98" s="284"/>
      <c r="H98" s="290"/>
      <c r="I98" s="50"/>
      <c r="J98" s="50"/>
      <c r="K98" s="271"/>
      <c r="L98" s="286"/>
      <c r="M98" s="286"/>
      <c r="N98" s="289"/>
      <c r="O98" s="288">
        <v>120</v>
      </c>
      <c r="P98" s="288">
        <f t="shared" ref="P98:P104" si="59">O98/36</f>
        <v>3.3333333333333335</v>
      </c>
      <c r="Q98" s="288">
        <v>1</v>
      </c>
      <c r="R98" s="288">
        <v>5</v>
      </c>
      <c r="S98" s="288"/>
      <c r="T98" s="288"/>
      <c r="U98" s="289"/>
      <c r="V98" s="289"/>
      <c r="W98" s="44">
        <f t="shared" si="56"/>
        <v>0</v>
      </c>
      <c r="X98" s="44">
        <f t="shared" si="57"/>
        <v>0</v>
      </c>
      <c r="Y98" s="44">
        <f t="shared" si="58"/>
        <v>0</v>
      </c>
      <c r="Z98" s="45"/>
      <c r="AA98" s="45"/>
      <c r="AB98" s="69"/>
      <c r="AC98" s="70"/>
      <c r="AD98" s="70"/>
      <c r="AE98" s="70"/>
      <c r="AF98" s="291"/>
      <c r="AG98" s="291"/>
      <c r="AH98" s="291"/>
      <c r="AI98" s="291"/>
      <c r="AJ98" s="292"/>
      <c r="AK98" s="292"/>
      <c r="AL98" s="292"/>
      <c r="AM98" s="292"/>
      <c r="AN98" s="293"/>
      <c r="AO98" s="293"/>
      <c r="AP98" s="293"/>
      <c r="AQ98" s="294"/>
      <c r="AR98" s="35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</row>
    <row r="99" spans="1:63" ht="16.5" thickBot="1" x14ac:dyDescent="0.3">
      <c r="A99" s="189" t="s">
        <v>168</v>
      </c>
      <c r="B99" s="295"/>
      <c r="C99" s="296" t="s">
        <v>326</v>
      </c>
      <c r="D99" s="18" t="s">
        <v>327</v>
      </c>
      <c r="E99" s="39" t="s">
        <v>37</v>
      </c>
      <c r="F99" s="39" t="s">
        <v>328</v>
      </c>
      <c r="G99" s="39" t="s">
        <v>329</v>
      </c>
      <c r="H99" s="50"/>
      <c r="I99" s="50"/>
      <c r="J99" s="50"/>
      <c r="K99" s="271"/>
      <c r="L99" s="473">
        <v>1</v>
      </c>
      <c r="M99" s="473">
        <v>1</v>
      </c>
      <c r="N99" s="287"/>
      <c r="O99" s="288">
        <v>120</v>
      </c>
      <c r="P99" s="288">
        <f t="shared" si="59"/>
        <v>3.3333333333333335</v>
      </c>
      <c r="Q99" s="288">
        <v>1</v>
      </c>
      <c r="R99" s="288">
        <v>5</v>
      </c>
      <c r="S99" s="288">
        <v>120</v>
      </c>
      <c r="T99" s="288">
        <f t="shared" ref="T99:T104" si="60">(O99/S99)*100</f>
        <v>100</v>
      </c>
      <c r="U99" s="289">
        <v>4</v>
      </c>
      <c r="V99" s="289">
        <v>12</v>
      </c>
      <c r="W99" s="44">
        <f t="shared" si="56"/>
        <v>6</v>
      </c>
      <c r="X99" s="44">
        <f t="shared" si="57"/>
        <v>60</v>
      </c>
      <c r="Y99" s="44">
        <f t="shared" si="58"/>
        <v>66</v>
      </c>
      <c r="Z99" s="45"/>
      <c r="AA99" s="45"/>
      <c r="AB99" s="69">
        <v>1</v>
      </c>
      <c r="AC99" s="70" t="s">
        <v>46</v>
      </c>
      <c r="AD99" s="70" t="s">
        <v>55</v>
      </c>
      <c r="AE99" s="70" t="s">
        <v>56</v>
      </c>
      <c r="AF99" s="47">
        <v>1</v>
      </c>
      <c r="AG99" s="28" t="s">
        <v>46</v>
      </c>
      <c r="AH99" s="28" t="s">
        <v>55</v>
      </c>
      <c r="AI99" s="28" t="s">
        <v>56</v>
      </c>
      <c r="AJ99" s="187">
        <v>1</v>
      </c>
      <c r="AK99" s="188" t="s">
        <v>46</v>
      </c>
      <c r="AL99" s="188" t="s">
        <v>55</v>
      </c>
      <c r="AM99" s="188" t="s">
        <v>56</v>
      </c>
      <c r="AN99" s="49">
        <v>1</v>
      </c>
      <c r="AO99" s="32" t="s">
        <v>46</v>
      </c>
      <c r="AP99" s="32" t="s">
        <v>55</v>
      </c>
      <c r="AQ99" s="66" t="s">
        <v>56</v>
      </c>
      <c r="AR99" s="35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</row>
    <row r="100" spans="1:63" ht="16.5" thickBot="1" x14ac:dyDescent="0.3">
      <c r="A100" s="189" t="s">
        <v>168</v>
      </c>
      <c r="B100" s="295"/>
      <c r="C100" s="296" t="s">
        <v>330</v>
      </c>
      <c r="D100" s="18" t="s">
        <v>331</v>
      </c>
      <c r="E100" s="18" t="s">
        <v>37</v>
      </c>
      <c r="F100" s="18" t="s">
        <v>259</v>
      </c>
      <c r="G100" s="18" t="s">
        <v>260</v>
      </c>
      <c r="H100" s="25"/>
      <c r="I100" s="50"/>
      <c r="J100" s="25"/>
      <c r="K100" s="271"/>
      <c r="L100" s="473">
        <v>2</v>
      </c>
      <c r="M100" s="473">
        <v>2</v>
      </c>
      <c r="N100" s="287"/>
      <c r="O100" s="288">
        <v>120</v>
      </c>
      <c r="P100" s="288">
        <f t="shared" si="59"/>
        <v>3.3333333333333335</v>
      </c>
      <c r="Q100" s="288">
        <v>1</v>
      </c>
      <c r="R100" s="288">
        <v>5</v>
      </c>
      <c r="S100" s="288">
        <v>120</v>
      </c>
      <c r="T100" s="288">
        <f t="shared" si="60"/>
        <v>100</v>
      </c>
      <c r="U100" s="289">
        <v>2</v>
      </c>
      <c r="V100" s="289">
        <v>24</v>
      </c>
      <c r="W100" s="44">
        <f t="shared" si="56"/>
        <v>3</v>
      </c>
      <c r="X100" s="44">
        <f t="shared" si="57"/>
        <v>120</v>
      </c>
      <c r="Y100" s="44">
        <f t="shared" si="58"/>
        <v>123</v>
      </c>
      <c r="Z100" s="45"/>
      <c r="AA100" s="45"/>
      <c r="AB100" s="69">
        <v>1</v>
      </c>
      <c r="AC100" s="70" t="s">
        <v>46</v>
      </c>
      <c r="AD100" s="70" t="s">
        <v>162</v>
      </c>
      <c r="AE100" s="70"/>
      <c r="AF100" s="47">
        <v>1</v>
      </c>
      <c r="AG100" s="28" t="s">
        <v>46</v>
      </c>
      <c r="AH100" s="28" t="s">
        <v>162</v>
      </c>
      <c r="AI100" s="28"/>
      <c r="AJ100" s="187">
        <v>1</v>
      </c>
      <c r="AK100" s="188" t="s">
        <v>46</v>
      </c>
      <c r="AL100" s="188" t="s">
        <v>99</v>
      </c>
      <c r="AM100" s="188"/>
      <c r="AN100" s="49">
        <v>1</v>
      </c>
      <c r="AO100" s="32" t="s">
        <v>46</v>
      </c>
      <c r="AP100" s="32" t="s">
        <v>99</v>
      </c>
      <c r="AQ100" s="66"/>
      <c r="AR100" s="35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</row>
    <row r="101" spans="1:63" ht="16.5" thickBot="1" x14ac:dyDescent="0.3">
      <c r="A101" s="179" t="s">
        <v>165</v>
      </c>
      <c r="B101" s="75">
        <v>510</v>
      </c>
      <c r="C101" s="192" t="s">
        <v>173</v>
      </c>
      <c r="D101" s="18" t="s">
        <v>332</v>
      </c>
      <c r="E101" s="18" t="s">
        <v>37</v>
      </c>
      <c r="F101" s="18" t="s">
        <v>175</v>
      </c>
      <c r="G101" s="18" t="s">
        <v>176</v>
      </c>
      <c r="H101" s="162" t="s">
        <v>257</v>
      </c>
      <c r="I101" s="50"/>
      <c r="J101" s="25"/>
      <c r="K101" s="271"/>
      <c r="L101" s="473">
        <v>3</v>
      </c>
      <c r="M101" s="473">
        <v>3</v>
      </c>
      <c r="N101" s="287"/>
      <c r="O101" s="288">
        <v>120</v>
      </c>
      <c r="P101" s="288">
        <f t="shared" si="59"/>
        <v>3.3333333333333335</v>
      </c>
      <c r="Q101" s="288">
        <v>1</v>
      </c>
      <c r="R101" s="288">
        <v>5</v>
      </c>
      <c r="S101" s="288">
        <v>120</v>
      </c>
      <c r="T101" s="288">
        <f t="shared" si="60"/>
        <v>100</v>
      </c>
      <c r="U101" s="289">
        <v>8</v>
      </c>
      <c r="V101" s="289">
        <v>8</v>
      </c>
      <c r="W101" s="44">
        <f t="shared" si="56"/>
        <v>12</v>
      </c>
      <c r="X101" s="44">
        <f t="shared" si="57"/>
        <v>40</v>
      </c>
      <c r="Y101" s="44">
        <f t="shared" si="58"/>
        <v>52</v>
      </c>
      <c r="Z101" s="45"/>
      <c r="AA101" s="45"/>
      <c r="AB101" s="69">
        <v>1</v>
      </c>
      <c r="AC101" s="70" t="s">
        <v>54</v>
      </c>
      <c r="AD101" s="70" t="s">
        <v>82</v>
      </c>
      <c r="AE101" s="70"/>
      <c r="AF101" s="47">
        <v>1</v>
      </c>
      <c r="AG101" s="28" t="s">
        <v>46</v>
      </c>
      <c r="AH101" s="28" t="s">
        <v>55</v>
      </c>
      <c r="AI101" s="28" t="s">
        <v>152</v>
      </c>
      <c r="AJ101" s="187">
        <v>1</v>
      </c>
      <c r="AK101" s="188" t="s">
        <v>46</v>
      </c>
      <c r="AL101" s="188" t="s">
        <v>55</v>
      </c>
      <c r="AM101" s="188" t="s">
        <v>152</v>
      </c>
      <c r="AN101" s="49">
        <v>1</v>
      </c>
      <c r="AO101" s="32" t="s">
        <v>46</v>
      </c>
      <c r="AP101" s="32" t="s">
        <v>55</v>
      </c>
      <c r="AQ101" s="66" t="s">
        <v>152</v>
      </c>
      <c r="AR101" s="35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</row>
    <row r="102" spans="1:63" ht="16.5" thickBot="1" x14ac:dyDescent="0.3">
      <c r="A102" s="297" t="s">
        <v>165</v>
      </c>
      <c r="B102" s="75">
        <v>511</v>
      </c>
      <c r="C102" s="54" t="s">
        <v>333</v>
      </c>
      <c r="D102" s="18" t="s">
        <v>334</v>
      </c>
      <c r="E102" s="18" t="s">
        <v>37</v>
      </c>
      <c r="F102" s="18" t="s">
        <v>80</v>
      </c>
      <c r="G102" s="18" t="s">
        <v>81</v>
      </c>
      <c r="H102" s="50"/>
      <c r="I102" s="25"/>
      <c r="J102" s="25"/>
      <c r="K102" s="271"/>
      <c r="L102" s="473">
        <v>2</v>
      </c>
      <c r="M102" s="473">
        <v>2</v>
      </c>
      <c r="N102" s="287"/>
      <c r="O102" s="288">
        <v>120</v>
      </c>
      <c r="P102" s="288">
        <f t="shared" si="59"/>
        <v>3.3333333333333335</v>
      </c>
      <c r="Q102" s="288">
        <v>1</v>
      </c>
      <c r="R102" s="288">
        <v>5</v>
      </c>
      <c r="S102" s="288">
        <v>120</v>
      </c>
      <c r="T102" s="288">
        <f t="shared" si="60"/>
        <v>100</v>
      </c>
      <c r="U102" s="289"/>
      <c r="V102" s="289">
        <v>16</v>
      </c>
      <c r="W102" s="44">
        <f t="shared" si="56"/>
        <v>0</v>
      </c>
      <c r="X102" s="44">
        <f t="shared" si="57"/>
        <v>80</v>
      </c>
      <c r="Y102" s="44">
        <f t="shared" si="58"/>
        <v>80</v>
      </c>
      <c r="Z102" s="45"/>
      <c r="AA102" s="45"/>
      <c r="AB102" s="69">
        <v>1</v>
      </c>
      <c r="AC102" s="70" t="s">
        <v>54</v>
      </c>
      <c r="AD102" s="70" t="s">
        <v>82</v>
      </c>
      <c r="AE102" s="70" t="s">
        <v>1</v>
      </c>
      <c r="AF102" s="47">
        <v>1</v>
      </c>
      <c r="AG102" s="28" t="s">
        <v>46</v>
      </c>
      <c r="AH102" s="28" t="s">
        <v>55</v>
      </c>
      <c r="AI102" s="269" t="s">
        <v>83</v>
      </c>
      <c r="AJ102" s="187">
        <v>1</v>
      </c>
      <c r="AK102" s="188" t="s">
        <v>46</v>
      </c>
      <c r="AL102" s="188" t="s">
        <v>55</v>
      </c>
      <c r="AM102" s="188" t="s">
        <v>56</v>
      </c>
      <c r="AN102" s="49">
        <v>1</v>
      </c>
      <c r="AO102" s="32" t="s">
        <v>46</v>
      </c>
      <c r="AP102" s="32" t="s">
        <v>55</v>
      </c>
      <c r="AQ102" s="66" t="s">
        <v>56</v>
      </c>
      <c r="AR102" s="35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</row>
    <row r="103" spans="1:63" ht="16.5" thickBot="1" x14ac:dyDescent="0.3">
      <c r="A103" s="240" t="s">
        <v>248</v>
      </c>
      <c r="B103" s="53">
        <v>512</v>
      </c>
      <c r="C103" s="54" t="s">
        <v>335</v>
      </c>
      <c r="D103" s="18" t="s">
        <v>336</v>
      </c>
      <c r="E103" s="18" t="s">
        <v>37</v>
      </c>
      <c r="F103" s="18" t="s">
        <v>337</v>
      </c>
      <c r="G103" s="18" t="s">
        <v>338</v>
      </c>
      <c r="H103" s="50" t="s">
        <v>339</v>
      </c>
      <c r="I103" s="50"/>
      <c r="J103" s="50"/>
      <c r="K103" s="271"/>
      <c r="L103" s="473">
        <v>3</v>
      </c>
      <c r="M103" s="473">
        <v>3</v>
      </c>
      <c r="N103" s="287"/>
      <c r="O103" s="288">
        <v>120</v>
      </c>
      <c r="P103" s="288">
        <f t="shared" si="59"/>
        <v>3.3333333333333335</v>
      </c>
      <c r="Q103" s="288">
        <v>1</v>
      </c>
      <c r="R103" s="288">
        <v>5</v>
      </c>
      <c r="S103" s="288">
        <v>120</v>
      </c>
      <c r="T103" s="288">
        <f t="shared" si="60"/>
        <v>100</v>
      </c>
      <c r="U103" s="289">
        <v>4</v>
      </c>
      <c r="V103" s="289">
        <v>22</v>
      </c>
      <c r="W103" s="44">
        <f t="shared" si="56"/>
        <v>6</v>
      </c>
      <c r="X103" s="44">
        <f t="shared" si="57"/>
        <v>110</v>
      </c>
      <c r="Y103" s="44">
        <f t="shared" si="58"/>
        <v>116</v>
      </c>
      <c r="Z103" s="45"/>
      <c r="AA103" s="45"/>
      <c r="AB103" s="69">
        <v>1</v>
      </c>
      <c r="AC103" s="70" t="s">
        <v>54</v>
      </c>
      <c r="AD103" s="70" t="s">
        <v>162</v>
      </c>
      <c r="AE103" s="70"/>
      <c r="AF103" s="47">
        <v>1</v>
      </c>
      <c r="AG103" s="28" t="s">
        <v>46</v>
      </c>
      <c r="AH103" s="28" t="s">
        <v>162</v>
      </c>
      <c r="AI103" s="28"/>
      <c r="AJ103" s="187">
        <v>1</v>
      </c>
      <c r="AK103" s="188" t="s">
        <v>46</v>
      </c>
      <c r="AL103" s="188" t="s">
        <v>55</v>
      </c>
      <c r="AM103" s="188" t="s">
        <v>56</v>
      </c>
      <c r="AN103" s="49">
        <v>1</v>
      </c>
      <c r="AO103" s="32" t="s">
        <v>46</v>
      </c>
      <c r="AP103" s="32" t="s">
        <v>55</v>
      </c>
      <c r="AQ103" s="66" t="s">
        <v>56</v>
      </c>
      <c r="AR103" s="35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</row>
    <row r="104" spans="1:63" ht="16.5" thickBot="1" x14ac:dyDescent="0.3">
      <c r="A104" s="189" t="s">
        <v>168</v>
      </c>
      <c r="B104" s="231">
        <v>513</v>
      </c>
      <c r="C104" s="54" t="s">
        <v>177</v>
      </c>
      <c r="D104" s="18" t="s">
        <v>340</v>
      </c>
      <c r="E104" s="298" t="s">
        <v>37</v>
      </c>
      <c r="F104" s="298" t="s">
        <v>259</v>
      </c>
      <c r="G104" s="298" t="s">
        <v>260</v>
      </c>
      <c r="H104" s="50"/>
      <c r="I104" s="50"/>
      <c r="J104" s="50"/>
      <c r="K104" s="271"/>
      <c r="L104" s="473">
        <v>3</v>
      </c>
      <c r="M104" s="473">
        <v>3</v>
      </c>
      <c r="N104" s="287"/>
      <c r="O104" s="288">
        <v>120</v>
      </c>
      <c r="P104" s="288">
        <f t="shared" si="59"/>
        <v>3.3333333333333335</v>
      </c>
      <c r="Q104" s="288">
        <v>1</v>
      </c>
      <c r="R104" s="288">
        <v>5</v>
      </c>
      <c r="S104" s="288">
        <v>120</v>
      </c>
      <c r="T104" s="288">
        <f t="shared" si="60"/>
        <v>100</v>
      </c>
      <c r="U104" s="289">
        <v>2</v>
      </c>
      <c r="V104" s="289">
        <v>22</v>
      </c>
      <c r="W104" s="44">
        <f t="shared" si="56"/>
        <v>3</v>
      </c>
      <c r="X104" s="44">
        <f t="shared" si="57"/>
        <v>110</v>
      </c>
      <c r="Y104" s="44">
        <f t="shared" si="58"/>
        <v>113</v>
      </c>
      <c r="Z104" s="45"/>
      <c r="AA104" s="45"/>
      <c r="AB104" s="69">
        <v>1</v>
      </c>
      <c r="AC104" s="70" t="s">
        <v>54</v>
      </c>
      <c r="AD104" s="70" t="s">
        <v>261</v>
      </c>
      <c r="AE104" s="70"/>
      <c r="AF104" s="47">
        <v>1</v>
      </c>
      <c r="AG104" s="28" t="s">
        <v>46</v>
      </c>
      <c r="AH104" s="28" t="s">
        <v>55</v>
      </c>
      <c r="AI104" s="28" t="s">
        <v>152</v>
      </c>
      <c r="AJ104" s="187">
        <v>1</v>
      </c>
      <c r="AK104" s="188" t="s">
        <v>46</v>
      </c>
      <c r="AL104" s="188" t="s">
        <v>55</v>
      </c>
      <c r="AM104" s="188" t="s">
        <v>152</v>
      </c>
      <c r="AN104" s="49">
        <v>1</v>
      </c>
      <c r="AO104" s="32" t="s">
        <v>46</v>
      </c>
      <c r="AP104" s="32" t="s">
        <v>55</v>
      </c>
      <c r="AQ104" s="66" t="s">
        <v>152</v>
      </c>
      <c r="AR104" s="35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</row>
    <row r="105" spans="1:63" ht="16.5" thickBot="1" x14ac:dyDescent="0.3">
      <c r="A105" s="240" t="s">
        <v>248</v>
      </c>
      <c r="B105" s="231">
        <v>514</v>
      </c>
      <c r="C105" s="224" t="s">
        <v>341</v>
      </c>
      <c r="D105" s="243" t="s">
        <v>342</v>
      </c>
      <c r="E105" s="299" t="s">
        <v>37</v>
      </c>
      <c r="F105" s="23" t="s">
        <v>343</v>
      </c>
      <c r="G105" s="23" t="s">
        <v>344</v>
      </c>
      <c r="H105" s="300"/>
      <c r="I105" s="195"/>
      <c r="J105" s="195"/>
      <c r="K105" s="301"/>
      <c r="L105" s="473">
        <v>2</v>
      </c>
      <c r="M105" s="473">
        <v>2</v>
      </c>
      <c r="N105" s="287"/>
      <c r="O105" s="288"/>
      <c r="P105" s="288"/>
      <c r="Q105" s="288"/>
      <c r="R105" s="288"/>
      <c r="S105" s="288"/>
      <c r="T105" s="288"/>
      <c r="U105" s="289">
        <v>8</v>
      </c>
      <c r="V105" s="289">
        <v>8</v>
      </c>
      <c r="W105" s="80"/>
      <c r="X105" s="80"/>
      <c r="Y105" s="80"/>
      <c r="Z105" s="280"/>
      <c r="AA105" s="280"/>
      <c r="AB105" s="69">
        <v>1</v>
      </c>
      <c r="AC105" s="70" t="s">
        <v>46</v>
      </c>
      <c r="AD105" s="70" t="s">
        <v>345</v>
      </c>
      <c r="AE105" s="186" t="s">
        <v>83</v>
      </c>
      <c r="AF105" s="47">
        <v>1</v>
      </c>
      <c r="AG105" s="28" t="s">
        <v>46</v>
      </c>
      <c r="AH105" s="28" t="s">
        <v>345</v>
      </c>
      <c r="AI105" s="28" t="s">
        <v>83</v>
      </c>
      <c r="AJ105" s="187">
        <v>1</v>
      </c>
      <c r="AK105" s="188" t="s">
        <v>46</v>
      </c>
      <c r="AL105" s="188" t="s">
        <v>345</v>
      </c>
      <c r="AM105" s="188" t="s">
        <v>83</v>
      </c>
      <c r="AN105" s="49">
        <v>1</v>
      </c>
      <c r="AO105" s="32" t="s">
        <v>46</v>
      </c>
      <c r="AP105" s="32" t="s">
        <v>345</v>
      </c>
      <c r="AQ105" s="66" t="s">
        <v>83</v>
      </c>
      <c r="AR105" s="35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</row>
    <row r="106" spans="1:63" ht="21" thickBot="1" x14ac:dyDescent="0.3">
      <c r="A106" s="104"/>
      <c r="B106" s="571" t="s">
        <v>179</v>
      </c>
      <c r="C106" s="572"/>
      <c r="D106" s="176" t="s">
        <v>346</v>
      </c>
      <c r="E106" s="177"/>
      <c r="F106" s="177"/>
      <c r="G106" s="177"/>
      <c r="H106" s="178"/>
      <c r="I106" s="178"/>
      <c r="J106" s="178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526"/>
      <c r="AC106" s="526"/>
      <c r="AD106" s="526"/>
      <c r="AE106" s="526"/>
      <c r="AF106" s="526"/>
      <c r="AG106" s="526"/>
      <c r="AH106" s="526"/>
      <c r="AI106" s="526"/>
      <c r="AJ106" s="526"/>
      <c r="AK106" s="526"/>
      <c r="AL106" s="526"/>
      <c r="AM106" s="526"/>
      <c r="AN106" s="526"/>
      <c r="AO106" s="526"/>
      <c r="AP106" s="526"/>
      <c r="AQ106" s="527"/>
      <c r="AR106" s="35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</row>
    <row r="107" spans="1:63" ht="26.25" thickBot="1" x14ac:dyDescent="0.3">
      <c r="A107" s="302" t="s">
        <v>181</v>
      </c>
      <c r="B107" s="275">
        <v>508</v>
      </c>
      <c r="C107" s="54" t="s">
        <v>347</v>
      </c>
      <c r="D107" s="303" t="s">
        <v>348</v>
      </c>
      <c r="E107" s="304" t="s">
        <v>37</v>
      </c>
      <c r="F107" s="304" t="s">
        <v>305</v>
      </c>
      <c r="G107" s="304" t="s">
        <v>134</v>
      </c>
      <c r="H107" s="290">
        <v>74</v>
      </c>
      <c r="I107" s="50"/>
      <c r="J107" s="50"/>
      <c r="K107" s="50"/>
      <c r="L107" s="473">
        <v>3</v>
      </c>
      <c r="M107" s="473">
        <v>3</v>
      </c>
      <c r="N107" s="287"/>
      <c r="O107" s="288">
        <v>80</v>
      </c>
      <c r="P107" s="288">
        <v>3</v>
      </c>
      <c r="Q107" s="288">
        <v>1</v>
      </c>
      <c r="R107" s="288">
        <v>3</v>
      </c>
      <c r="S107" s="288">
        <v>80</v>
      </c>
      <c r="T107" s="288">
        <f t="shared" ref="T107:T114" si="61">(O107/S107)*100</f>
        <v>100</v>
      </c>
      <c r="U107" s="289">
        <v>4</v>
      </c>
      <c r="V107" s="289">
        <v>12</v>
      </c>
      <c r="W107" s="44">
        <f t="shared" ref="W107:W115" si="62">U107*1.5</f>
        <v>6</v>
      </c>
      <c r="X107" s="44">
        <f t="shared" ref="X107:X115" si="63">V107*R107</f>
        <v>36</v>
      </c>
      <c r="Y107" s="44">
        <f t="shared" ref="Y107:Y114" si="64">W107+X107</f>
        <v>42</v>
      </c>
      <c r="Z107" s="45"/>
      <c r="AA107" s="45"/>
      <c r="AB107" s="69" t="s">
        <v>349</v>
      </c>
      <c r="AC107" s="70" t="s">
        <v>46</v>
      </c>
      <c r="AD107" s="70" t="s">
        <v>55</v>
      </c>
      <c r="AE107" s="70" t="s">
        <v>56</v>
      </c>
      <c r="AF107" s="47">
        <v>1</v>
      </c>
      <c r="AG107" s="28" t="s">
        <v>46</v>
      </c>
      <c r="AH107" s="28" t="s">
        <v>55</v>
      </c>
      <c r="AI107" s="28" t="s">
        <v>56</v>
      </c>
      <c r="AJ107" s="187">
        <v>1</v>
      </c>
      <c r="AK107" s="188" t="s">
        <v>46</v>
      </c>
      <c r="AL107" s="188" t="s">
        <v>55</v>
      </c>
      <c r="AM107" s="188" t="s">
        <v>56</v>
      </c>
      <c r="AN107" s="49">
        <v>1</v>
      </c>
      <c r="AO107" s="32" t="s">
        <v>46</v>
      </c>
      <c r="AP107" s="32" t="s">
        <v>55</v>
      </c>
      <c r="AQ107" s="66" t="s">
        <v>56</v>
      </c>
      <c r="AR107" s="35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</row>
    <row r="108" spans="1:63" ht="16.5" thickBot="1" x14ac:dyDescent="0.3">
      <c r="A108" s="302" t="s">
        <v>181</v>
      </c>
      <c r="B108" s="275">
        <v>509</v>
      </c>
      <c r="C108" s="476" t="s">
        <v>350</v>
      </c>
      <c r="D108" s="305" t="s">
        <v>351</v>
      </c>
      <c r="E108" s="306" t="s">
        <v>37</v>
      </c>
      <c r="F108" s="306" t="s">
        <v>186</v>
      </c>
      <c r="G108" s="306" t="s">
        <v>352</v>
      </c>
      <c r="H108" s="25"/>
      <c r="I108" s="25"/>
      <c r="J108" s="50"/>
      <c r="K108" s="50"/>
      <c r="L108" s="473">
        <v>4</v>
      </c>
      <c r="M108" s="473">
        <v>4</v>
      </c>
      <c r="N108" s="287"/>
      <c r="O108" s="288">
        <v>80</v>
      </c>
      <c r="P108" s="288">
        <v>3</v>
      </c>
      <c r="Q108" s="288">
        <v>1</v>
      </c>
      <c r="R108" s="288">
        <v>3</v>
      </c>
      <c r="S108" s="288">
        <v>80</v>
      </c>
      <c r="T108" s="288">
        <f t="shared" si="61"/>
        <v>100</v>
      </c>
      <c r="U108" s="289"/>
      <c r="V108" s="289"/>
      <c r="W108" s="44">
        <f t="shared" si="62"/>
        <v>0</v>
      </c>
      <c r="X108" s="44">
        <f t="shared" si="63"/>
        <v>0</v>
      </c>
      <c r="Y108" s="44">
        <f t="shared" si="64"/>
        <v>0</v>
      </c>
      <c r="Z108" s="45"/>
      <c r="AA108" s="45"/>
      <c r="AB108" s="69">
        <v>1</v>
      </c>
      <c r="AC108" s="70" t="s">
        <v>46</v>
      </c>
      <c r="AD108" s="70" t="s">
        <v>162</v>
      </c>
      <c r="AE108" s="70"/>
      <c r="AF108" s="47">
        <v>1</v>
      </c>
      <c r="AG108" s="28" t="s">
        <v>46</v>
      </c>
      <c r="AH108" s="28" t="s">
        <v>162</v>
      </c>
      <c r="AI108" s="28"/>
      <c r="AJ108" s="187">
        <v>1</v>
      </c>
      <c r="AK108" s="188" t="s">
        <v>46</v>
      </c>
      <c r="AL108" s="188" t="s">
        <v>162</v>
      </c>
      <c r="AM108" s="188"/>
      <c r="AN108" s="49">
        <v>1</v>
      </c>
      <c r="AO108" s="32" t="s">
        <v>46</v>
      </c>
      <c r="AP108" s="32" t="s">
        <v>162</v>
      </c>
      <c r="AQ108" s="66"/>
      <c r="AR108" s="35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</row>
    <row r="109" spans="1:63" ht="16.5" thickBot="1" x14ac:dyDescent="0.3">
      <c r="A109" s="302"/>
      <c r="B109" s="275"/>
      <c r="C109" s="477" t="s">
        <v>353</v>
      </c>
      <c r="D109" s="305"/>
      <c r="E109" s="305" t="s">
        <v>37</v>
      </c>
      <c r="F109" s="305"/>
      <c r="G109" s="305"/>
      <c r="H109" s="25"/>
      <c r="I109" s="25"/>
      <c r="J109" s="50"/>
      <c r="K109" s="50"/>
      <c r="L109" s="473"/>
      <c r="M109" s="473"/>
      <c r="N109" s="287"/>
      <c r="O109" s="288"/>
      <c r="P109" s="288"/>
      <c r="Q109" s="288"/>
      <c r="R109" s="288"/>
      <c r="S109" s="288"/>
      <c r="T109" s="288"/>
      <c r="U109" s="289">
        <v>6</v>
      </c>
      <c r="V109" s="289">
        <v>12</v>
      </c>
      <c r="W109" s="44"/>
      <c r="X109" s="44"/>
      <c r="Y109" s="44"/>
      <c r="Z109" s="45"/>
      <c r="AA109" s="45"/>
      <c r="AB109" s="69"/>
      <c r="AC109" s="70"/>
      <c r="AD109" s="70"/>
      <c r="AE109" s="70"/>
      <c r="AF109" s="47"/>
      <c r="AG109" s="28"/>
      <c r="AH109" s="28"/>
      <c r="AI109" s="28"/>
      <c r="AJ109" s="187"/>
      <c r="AK109" s="188"/>
      <c r="AL109" s="188"/>
      <c r="AM109" s="188"/>
      <c r="AN109" s="49"/>
      <c r="AO109" s="32"/>
      <c r="AP109" s="32"/>
      <c r="AQ109" s="66"/>
      <c r="AR109" s="35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</row>
    <row r="110" spans="1:63" ht="16.5" thickBot="1" x14ac:dyDescent="0.3">
      <c r="A110" s="302"/>
      <c r="B110" s="275"/>
      <c r="C110" s="477" t="s">
        <v>354</v>
      </c>
      <c r="D110" s="305"/>
      <c r="E110" s="305" t="s">
        <v>37</v>
      </c>
      <c r="F110" s="305"/>
      <c r="G110" s="305"/>
      <c r="H110" s="25"/>
      <c r="I110" s="25"/>
      <c r="J110" s="50"/>
      <c r="K110" s="50"/>
      <c r="L110" s="473"/>
      <c r="M110" s="473"/>
      <c r="N110" s="287"/>
      <c r="O110" s="288"/>
      <c r="P110" s="288"/>
      <c r="Q110" s="288"/>
      <c r="R110" s="288"/>
      <c r="S110" s="288"/>
      <c r="T110" s="288"/>
      <c r="U110" s="289">
        <v>4</v>
      </c>
      <c r="V110" s="289">
        <v>12</v>
      </c>
      <c r="W110" s="44"/>
      <c r="X110" s="44"/>
      <c r="Y110" s="44"/>
      <c r="Z110" s="45"/>
      <c r="AA110" s="45"/>
      <c r="AB110" s="69"/>
      <c r="AC110" s="70"/>
      <c r="AD110" s="70"/>
      <c r="AE110" s="70"/>
      <c r="AF110" s="47"/>
      <c r="AG110" s="28"/>
      <c r="AH110" s="28"/>
      <c r="AI110" s="28"/>
      <c r="AJ110" s="187"/>
      <c r="AK110" s="188"/>
      <c r="AL110" s="188"/>
      <c r="AM110" s="188"/>
      <c r="AN110" s="49"/>
      <c r="AO110" s="32"/>
      <c r="AP110" s="32"/>
      <c r="AQ110" s="66"/>
      <c r="AR110" s="35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</row>
    <row r="111" spans="1:63" ht="16.5" thickBot="1" x14ac:dyDescent="0.3">
      <c r="A111" s="302" t="s">
        <v>181</v>
      </c>
      <c r="B111" s="275">
        <v>510</v>
      </c>
      <c r="C111" s="54" t="s">
        <v>355</v>
      </c>
      <c r="D111" s="18" t="s">
        <v>356</v>
      </c>
      <c r="E111" s="18" t="s">
        <v>37</v>
      </c>
      <c r="F111" s="18" t="s">
        <v>270</v>
      </c>
      <c r="G111" s="18" t="s">
        <v>271</v>
      </c>
      <c r="H111" s="50">
        <v>74</v>
      </c>
      <c r="I111" s="25"/>
      <c r="J111" s="25"/>
      <c r="K111" s="50"/>
      <c r="L111" s="473">
        <v>3</v>
      </c>
      <c r="M111" s="473">
        <v>3</v>
      </c>
      <c r="N111" s="287"/>
      <c r="O111" s="288">
        <v>80</v>
      </c>
      <c r="P111" s="288">
        <v>3</v>
      </c>
      <c r="Q111" s="288">
        <v>1</v>
      </c>
      <c r="R111" s="288">
        <v>3</v>
      </c>
      <c r="S111" s="288">
        <v>80</v>
      </c>
      <c r="T111" s="288">
        <f t="shared" si="61"/>
        <v>100</v>
      </c>
      <c r="U111" s="289">
        <v>12</v>
      </c>
      <c r="V111" s="289">
        <v>10</v>
      </c>
      <c r="W111" s="44">
        <f t="shared" si="62"/>
        <v>18</v>
      </c>
      <c r="X111" s="44">
        <f t="shared" si="63"/>
        <v>30</v>
      </c>
      <c r="Y111" s="44">
        <f t="shared" si="64"/>
        <v>48</v>
      </c>
      <c r="Z111" s="45"/>
      <c r="AA111" s="45"/>
      <c r="AB111" s="69">
        <v>1</v>
      </c>
      <c r="AC111" s="70" t="s">
        <v>54</v>
      </c>
      <c r="AD111" s="70" t="s">
        <v>357</v>
      </c>
      <c r="AE111" s="70" t="s">
        <v>1</v>
      </c>
      <c r="AF111" s="47">
        <v>1</v>
      </c>
      <c r="AG111" s="28" t="s">
        <v>46</v>
      </c>
      <c r="AH111" s="28" t="s">
        <v>99</v>
      </c>
      <c r="AI111" s="28" t="s">
        <v>1</v>
      </c>
      <c r="AJ111" s="187">
        <v>1</v>
      </c>
      <c r="AK111" s="188" t="s">
        <v>46</v>
      </c>
      <c r="AL111" s="188" t="s">
        <v>55</v>
      </c>
      <c r="AM111" s="188" t="s">
        <v>56</v>
      </c>
      <c r="AN111" s="49">
        <v>1</v>
      </c>
      <c r="AO111" s="32" t="s">
        <v>46</v>
      </c>
      <c r="AP111" s="32" t="s">
        <v>55</v>
      </c>
      <c r="AQ111" s="66" t="s">
        <v>56</v>
      </c>
      <c r="AR111" s="35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</row>
    <row r="112" spans="1:63" ht="16.5" thickBot="1" x14ac:dyDescent="0.3">
      <c r="A112" s="302" t="s">
        <v>181</v>
      </c>
      <c r="B112" s="275">
        <v>512</v>
      </c>
      <c r="C112" s="54" t="s">
        <v>358</v>
      </c>
      <c r="D112" s="18" t="s">
        <v>359</v>
      </c>
      <c r="E112" s="18" t="s">
        <v>37</v>
      </c>
      <c r="F112" s="18"/>
      <c r="G112" s="18"/>
      <c r="H112" s="50"/>
      <c r="I112" s="25"/>
      <c r="J112" s="25"/>
      <c r="K112" s="50"/>
      <c r="L112" s="473">
        <v>3</v>
      </c>
      <c r="M112" s="473">
        <v>3</v>
      </c>
      <c r="N112" s="287"/>
      <c r="O112" s="288">
        <v>80</v>
      </c>
      <c r="P112" s="288">
        <v>3</v>
      </c>
      <c r="Q112" s="288">
        <v>1</v>
      </c>
      <c r="R112" s="288">
        <v>3</v>
      </c>
      <c r="S112" s="288">
        <v>80</v>
      </c>
      <c r="T112" s="288">
        <f t="shared" si="61"/>
        <v>100</v>
      </c>
      <c r="U112" s="289">
        <v>6</v>
      </c>
      <c r="V112" s="289">
        <v>12</v>
      </c>
      <c r="W112" s="44">
        <f t="shared" si="62"/>
        <v>9</v>
      </c>
      <c r="X112" s="44">
        <f t="shared" si="63"/>
        <v>36</v>
      </c>
      <c r="Y112" s="44">
        <f t="shared" si="64"/>
        <v>45</v>
      </c>
      <c r="Z112" s="45"/>
      <c r="AA112" s="45"/>
      <c r="AB112" s="69">
        <v>1</v>
      </c>
      <c r="AC112" s="70" t="s">
        <v>54</v>
      </c>
      <c r="AD112" s="70" t="s">
        <v>360</v>
      </c>
      <c r="AE112" s="70" t="s">
        <v>1</v>
      </c>
      <c r="AF112" s="47">
        <v>1</v>
      </c>
      <c r="AG112" s="28" t="s">
        <v>46</v>
      </c>
      <c r="AH112" s="28" t="s">
        <v>361</v>
      </c>
      <c r="AI112" s="28" t="s">
        <v>362</v>
      </c>
      <c r="AJ112" s="187">
        <v>1</v>
      </c>
      <c r="AK112" s="188" t="s">
        <v>46</v>
      </c>
      <c r="AL112" s="188" t="s">
        <v>361</v>
      </c>
      <c r="AM112" s="188" t="s">
        <v>362</v>
      </c>
      <c r="AN112" s="49">
        <v>1</v>
      </c>
      <c r="AO112" s="32" t="s">
        <v>46</v>
      </c>
      <c r="AP112" s="32" t="s">
        <v>361</v>
      </c>
      <c r="AQ112" s="66" t="s">
        <v>362</v>
      </c>
      <c r="AR112" s="35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</row>
    <row r="113" spans="1:63" ht="16.5" thickBot="1" x14ac:dyDescent="0.3">
      <c r="A113" s="302" t="s">
        <v>181</v>
      </c>
      <c r="B113" s="275">
        <v>513</v>
      </c>
      <c r="C113" s="54" t="s">
        <v>333</v>
      </c>
      <c r="D113" s="18" t="s">
        <v>363</v>
      </c>
      <c r="E113" s="18" t="s">
        <v>37</v>
      </c>
      <c r="F113" s="18" t="s">
        <v>364</v>
      </c>
      <c r="G113" s="18" t="s">
        <v>365</v>
      </c>
      <c r="H113" s="50"/>
      <c r="I113" s="25"/>
      <c r="J113" s="25"/>
      <c r="K113" s="50"/>
      <c r="L113" s="473">
        <v>2</v>
      </c>
      <c r="M113" s="473">
        <v>2</v>
      </c>
      <c r="N113" s="287"/>
      <c r="O113" s="288">
        <v>80</v>
      </c>
      <c r="P113" s="288">
        <v>3</v>
      </c>
      <c r="Q113" s="288">
        <v>1</v>
      </c>
      <c r="R113" s="288">
        <v>3</v>
      </c>
      <c r="S113" s="288">
        <v>80</v>
      </c>
      <c r="T113" s="288">
        <f t="shared" si="61"/>
        <v>100</v>
      </c>
      <c r="U113" s="289"/>
      <c r="V113" s="289">
        <v>12</v>
      </c>
      <c r="W113" s="44">
        <f t="shared" si="62"/>
        <v>0</v>
      </c>
      <c r="X113" s="44">
        <f t="shared" si="63"/>
        <v>36</v>
      </c>
      <c r="Y113" s="44">
        <f t="shared" si="64"/>
        <v>36</v>
      </c>
      <c r="Z113" s="45"/>
      <c r="AA113" s="45"/>
      <c r="AB113" s="69">
        <v>1</v>
      </c>
      <c r="AC113" s="70" t="s">
        <v>54</v>
      </c>
      <c r="AD113" s="70" t="s">
        <v>82</v>
      </c>
      <c r="AE113" s="70" t="s">
        <v>1</v>
      </c>
      <c r="AF113" s="47">
        <v>1</v>
      </c>
      <c r="AG113" s="28" t="s">
        <v>46</v>
      </c>
      <c r="AH113" s="28" t="s">
        <v>55</v>
      </c>
      <c r="AI113" s="28" t="s">
        <v>83</v>
      </c>
      <c r="AJ113" s="187">
        <v>1</v>
      </c>
      <c r="AK113" s="188" t="s">
        <v>46</v>
      </c>
      <c r="AL113" s="188" t="s">
        <v>55</v>
      </c>
      <c r="AM113" s="188" t="s">
        <v>83</v>
      </c>
      <c r="AN113" s="49">
        <v>1</v>
      </c>
      <c r="AO113" s="32" t="s">
        <v>46</v>
      </c>
      <c r="AP113" s="32" t="s">
        <v>55</v>
      </c>
      <c r="AQ113" s="66" t="s">
        <v>83</v>
      </c>
      <c r="AR113" s="35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</row>
    <row r="114" spans="1:63" ht="16.5" thickBot="1" x14ac:dyDescent="0.3">
      <c r="A114" s="302" t="s">
        <v>181</v>
      </c>
      <c r="B114" s="275">
        <v>514</v>
      </c>
      <c r="C114" s="54" t="s">
        <v>366</v>
      </c>
      <c r="D114" s="298" t="s">
        <v>367</v>
      </c>
      <c r="E114" s="298" t="s">
        <v>37</v>
      </c>
      <c r="F114" s="298" t="s">
        <v>265</v>
      </c>
      <c r="G114" s="298" t="s">
        <v>266</v>
      </c>
      <c r="H114" s="50"/>
      <c r="I114" s="25"/>
      <c r="J114" s="25"/>
      <c r="K114" s="50"/>
      <c r="L114" s="473">
        <v>2</v>
      </c>
      <c r="M114" s="473">
        <v>2</v>
      </c>
      <c r="N114" s="287"/>
      <c r="O114" s="288">
        <v>80</v>
      </c>
      <c r="P114" s="288">
        <v>3</v>
      </c>
      <c r="Q114" s="288">
        <v>1</v>
      </c>
      <c r="R114" s="288">
        <v>3</v>
      </c>
      <c r="S114" s="288">
        <v>80</v>
      </c>
      <c r="T114" s="288">
        <f t="shared" si="61"/>
        <v>100</v>
      </c>
      <c r="U114" s="289">
        <v>4</v>
      </c>
      <c r="V114" s="289">
        <v>16</v>
      </c>
      <c r="W114" s="44">
        <f t="shared" si="62"/>
        <v>6</v>
      </c>
      <c r="X114" s="44">
        <f t="shared" si="63"/>
        <v>48</v>
      </c>
      <c r="Y114" s="44">
        <f t="shared" si="64"/>
        <v>54</v>
      </c>
      <c r="Z114" s="45"/>
      <c r="AA114" s="45"/>
      <c r="AB114" s="69" t="s">
        <v>368</v>
      </c>
      <c r="AC114" s="70" t="s">
        <v>62</v>
      </c>
      <c r="AD114" s="70" t="s">
        <v>369</v>
      </c>
      <c r="AE114" s="70" t="s">
        <v>56</v>
      </c>
      <c r="AF114" s="47">
        <v>1</v>
      </c>
      <c r="AG114" s="28" t="s">
        <v>46</v>
      </c>
      <c r="AH114" s="28" t="s">
        <v>55</v>
      </c>
      <c r="AI114" s="28" t="s">
        <v>56</v>
      </c>
      <c r="AJ114" s="187">
        <v>1</v>
      </c>
      <c r="AK114" s="188" t="s">
        <v>46</v>
      </c>
      <c r="AL114" s="188" t="s">
        <v>55</v>
      </c>
      <c r="AM114" s="188" t="s">
        <v>56</v>
      </c>
      <c r="AN114" s="49">
        <v>1</v>
      </c>
      <c r="AO114" s="32" t="s">
        <v>46</v>
      </c>
      <c r="AP114" s="32" t="s">
        <v>55</v>
      </c>
      <c r="AQ114" s="66" t="s">
        <v>56</v>
      </c>
      <c r="AR114" s="35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</row>
    <row r="115" spans="1:63" ht="26.25" thickBot="1" x14ac:dyDescent="0.3">
      <c r="A115" s="302" t="s">
        <v>181</v>
      </c>
      <c r="B115" s="275">
        <v>516</v>
      </c>
      <c r="C115" s="307" t="s">
        <v>370</v>
      </c>
      <c r="D115" s="308" t="s">
        <v>299</v>
      </c>
      <c r="E115" s="308" t="s">
        <v>37</v>
      </c>
      <c r="F115" s="308" t="s">
        <v>305</v>
      </c>
      <c r="G115" s="308" t="s">
        <v>134</v>
      </c>
      <c r="H115" s="309">
        <v>74</v>
      </c>
      <c r="I115" s="78"/>
      <c r="J115" s="78"/>
      <c r="K115" s="239"/>
      <c r="L115" s="473">
        <v>1</v>
      </c>
      <c r="M115" s="473">
        <v>1</v>
      </c>
      <c r="N115" s="287"/>
      <c r="O115" s="288"/>
      <c r="P115" s="288"/>
      <c r="Q115" s="288">
        <v>1</v>
      </c>
      <c r="R115" s="288">
        <v>3</v>
      </c>
      <c r="S115" s="288"/>
      <c r="T115" s="288"/>
      <c r="U115" s="289">
        <v>8</v>
      </c>
      <c r="V115" s="289">
        <v>8</v>
      </c>
      <c r="W115" s="80">
        <f t="shared" si="62"/>
        <v>12</v>
      </c>
      <c r="X115" s="80">
        <f t="shared" si="63"/>
        <v>24</v>
      </c>
      <c r="Y115" s="80">
        <f>SUM(Y107:Y114)</f>
        <v>225</v>
      </c>
      <c r="Z115" s="280"/>
      <c r="AA115" s="280"/>
      <c r="AB115" s="69">
        <v>1</v>
      </c>
      <c r="AC115" s="70" t="s">
        <v>54</v>
      </c>
      <c r="AD115" s="70" t="s">
        <v>371</v>
      </c>
      <c r="AE115" s="70" t="s">
        <v>1</v>
      </c>
      <c r="AF115" s="47">
        <v>1</v>
      </c>
      <c r="AG115" s="28" t="s">
        <v>46</v>
      </c>
      <c r="AH115" s="28" t="s">
        <v>371</v>
      </c>
      <c r="AI115" s="28" t="s">
        <v>372</v>
      </c>
      <c r="AJ115" s="187">
        <v>1</v>
      </c>
      <c r="AK115" s="188" t="s">
        <v>46</v>
      </c>
      <c r="AL115" s="188" t="s">
        <v>55</v>
      </c>
      <c r="AM115" s="188" t="s">
        <v>56</v>
      </c>
      <c r="AN115" s="49">
        <v>1</v>
      </c>
      <c r="AO115" s="32" t="s">
        <v>46</v>
      </c>
      <c r="AP115" s="32" t="s">
        <v>55</v>
      </c>
      <c r="AQ115" s="66" t="s">
        <v>56</v>
      </c>
      <c r="AR115" s="35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</row>
    <row r="116" spans="1:63" ht="15.75" x14ac:dyDescent="0.25">
      <c r="A116" s="310"/>
      <c r="B116" s="311"/>
      <c r="C116" s="466" t="s">
        <v>196</v>
      </c>
      <c r="D116" s="312"/>
      <c r="E116" s="308"/>
      <c r="F116" s="308"/>
      <c r="G116" s="308"/>
      <c r="H116" s="309"/>
      <c r="I116" s="78"/>
      <c r="J116" s="78"/>
      <c r="K116" s="313"/>
      <c r="L116" s="314"/>
      <c r="M116" s="314"/>
      <c r="N116" s="315"/>
      <c r="O116" s="316"/>
      <c r="P116" s="316"/>
      <c r="Q116" s="316"/>
      <c r="R116" s="316"/>
      <c r="S116" s="316"/>
      <c r="T116" s="316"/>
      <c r="U116" s="315"/>
      <c r="V116" s="315"/>
      <c r="W116" s="317"/>
      <c r="X116" s="317"/>
      <c r="Y116" s="317"/>
      <c r="Z116" s="318"/>
      <c r="AA116" s="318"/>
      <c r="AB116" s="319"/>
      <c r="AC116" s="203"/>
      <c r="AD116" s="203"/>
      <c r="AE116" s="203"/>
      <c r="AF116" s="204"/>
      <c r="AG116" s="205"/>
      <c r="AH116" s="205"/>
      <c r="AI116" s="205"/>
      <c r="AJ116" s="206"/>
      <c r="AK116" s="207"/>
      <c r="AL116" s="207"/>
      <c r="AM116" s="207"/>
      <c r="AN116" s="208"/>
      <c r="AO116" s="209"/>
      <c r="AP116" s="209"/>
      <c r="AQ116" s="210"/>
      <c r="AR116" s="35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</row>
    <row r="117" spans="1:63" ht="21" thickBot="1" x14ac:dyDescent="0.3">
      <c r="A117" s="104"/>
      <c r="B117" s="575" t="s">
        <v>197</v>
      </c>
      <c r="C117" s="576"/>
      <c r="D117" s="320" t="s">
        <v>373</v>
      </c>
      <c r="E117" s="176"/>
      <c r="F117" s="176"/>
      <c r="G117" s="176"/>
      <c r="H117" s="178"/>
      <c r="I117" s="178"/>
      <c r="J117" s="178"/>
      <c r="K117" s="526"/>
      <c r="L117" s="582"/>
      <c r="M117" s="582"/>
      <c r="N117" s="582"/>
      <c r="O117" s="582"/>
      <c r="P117" s="582"/>
      <c r="Q117" s="582"/>
      <c r="R117" s="582"/>
      <c r="S117" s="582"/>
      <c r="T117" s="582"/>
      <c r="U117" s="582"/>
      <c r="V117" s="582"/>
      <c r="W117" s="526"/>
      <c r="X117" s="526"/>
      <c r="Y117" s="526"/>
      <c r="Z117" s="526"/>
      <c r="AA117" s="526"/>
      <c r="AB117" s="526"/>
      <c r="AC117" s="526"/>
      <c r="AD117" s="526"/>
      <c r="AE117" s="526"/>
      <c r="AF117" s="526"/>
      <c r="AG117" s="526"/>
      <c r="AH117" s="526"/>
      <c r="AI117" s="526"/>
      <c r="AJ117" s="526"/>
      <c r="AK117" s="526"/>
      <c r="AL117" s="526"/>
      <c r="AM117" s="526"/>
      <c r="AN117" s="526"/>
      <c r="AO117" s="526"/>
      <c r="AP117" s="526"/>
      <c r="AQ117" s="527"/>
      <c r="AR117" s="35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</row>
    <row r="118" spans="1:63" ht="16.5" thickBot="1" x14ac:dyDescent="0.3">
      <c r="A118" s="189" t="s">
        <v>168</v>
      </c>
      <c r="B118" s="275">
        <v>508</v>
      </c>
      <c r="C118" s="54" t="s">
        <v>374</v>
      </c>
      <c r="D118" s="283" t="s">
        <v>375</v>
      </c>
      <c r="E118" s="284" t="s">
        <v>37</v>
      </c>
      <c r="F118" s="284" t="s">
        <v>38</v>
      </c>
      <c r="G118" s="284" t="s">
        <v>39</v>
      </c>
      <c r="H118" s="24">
        <v>74</v>
      </c>
      <c r="I118" s="25"/>
      <c r="J118" s="25"/>
      <c r="K118" s="50"/>
      <c r="L118" s="468">
        <v>2</v>
      </c>
      <c r="M118" s="468">
        <v>2</v>
      </c>
      <c r="N118" s="239"/>
      <c r="O118" s="239">
        <v>45</v>
      </c>
      <c r="P118" s="239">
        <v>2</v>
      </c>
      <c r="Q118" s="239"/>
      <c r="R118" s="239"/>
      <c r="S118" s="239">
        <v>45</v>
      </c>
      <c r="T118" s="239">
        <f t="shared" ref="T118:T124" si="65">(O118/S118)*100</f>
        <v>100</v>
      </c>
      <c r="U118" s="78">
        <v>6</v>
      </c>
      <c r="V118" s="78">
        <v>10</v>
      </c>
      <c r="W118" s="44">
        <f t="shared" ref="W118:W125" si="66">U118*1.5</f>
        <v>9</v>
      </c>
      <c r="X118" s="44">
        <f t="shared" ref="X118:X124" si="67">V118*P118</f>
        <v>20</v>
      </c>
      <c r="Y118" s="44">
        <f t="shared" ref="Y118:Y124" si="68">W118+X118</f>
        <v>29</v>
      </c>
      <c r="Z118" s="45"/>
      <c r="AA118" s="45"/>
      <c r="AB118" s="69">
        <v>1</v>
      </c>
      <c r="AC118" s="70" t="s">
        <v>54</v>
      </c>
      <c r="AD118" s="70" t="s">
        <v>245</v>
      </c>
      <c r="AE118" s="70" t="s">
        <v>1</v>
      </c>
      <c r="AF118" s="47">
        <v>1</v>
      </c>
      <c r="AG118" s="28" t="s">
        <v>46</v>
      </c>
      <c r="AH118" s="28" t="s">
        <v>47</v>
      </c>
      <c r="AI118" s="28" t="s">
        <v>48</v>
      </c>
      <c r="AJ118" s="187">
        <v>1</v>
      </c>
      <c r="AK118" s="188" t="s">
        <v>46</v>
      </c>
      <c r="AL118" s="188" t="s">
        <v>47</v>
      </c>
      <c r="AM118" s="188" t="s">
        <v>48</v>
      </c>
      <c r="AN118" s="49">
        <v>1</v>
      </c>
      <c r="AO118" s="32" t="s">
        <v>46</v>
      </c>
      <c r="AP118" s="32" t="s">
        <v>47</v>
      </c>
      <c r="AQ118" s="66" t="s">
        <v>48</v>
      </c>
      <c r="AR118" s="35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</row>
    <row r="119" spans="1:63" ht="16.5" thickBot="1" x14ac:dyDescent="0.3">
      <c r="A119" s="189" t="s">
        <v>168</v>
      </c>
      <c r="B119" s="275">
        <v>509</v>
      </c>
      <c r="C119" s="54" t="s">
        <v>376</v>
      </c>
      <c r="D119" s="18" t="s">
        <v>377</v>
      </c>
      <c r="E119" s="39" t="s">
        <v>37</v>
      </c>
      <c r="F119" s="39" t="s">
        <v>210</v>
      </c>
      <c r="G119" s="39" t="s">
        <v>211</v>
      </c>
      <c r="H119" s="25">
        <v>74</v>
      </c>
      <c r="I119" s="25"/>
      <c r="J119" s="25"/>
      <c r="K119" s="50"/>
      <c r="L119" s="468">
        <v>3</v>
      </c>
      <c r="M119" s="468">
        <v>3</v>
      </c>
      <c r="N119" s="78"/>
      <c r="O119" s="239">
        <v>45</v>
      </c>
      <c r="P119" s="239">
        <v>2</v>
      </c>
      <c r="Q119" s="239"/>
      <c r="R119" s="239"/>
      <c r="S119" s="239">
        <v>45</v>
      </c>
      <c r="T119" s="239">
        <f t="shared" si="65"/>
        <v>100</v>
      </c>
      <c r="U119" s="78">
        <v>10</v>
      </c>
      <c r="V119" s="78">
        <v>10</v>
      </c>
      <c r="W119" s="44">
        <f t="shared" si="66"/>
        <v>15</v>
      </c>
      <c r="X119" s="44">
        <f t="shared" si="67"/>
        <v>20</v>
      </c>
      <c r="Y119" s="44">
        <f t="shared" si="68"/>
        <v>35</v>
      </c>
      <c r="Z119" s="45"/>
      <c r="AA119" s="45"/>
      <c r="AB119" s="69">
        <v>1</v>
      </c>
      <c r="AC119" s="70" t="s">
        <v>54</v>
      </c>
      <c r="AD119" s="70" t="s">
        <v>378</v>
      </c>
      <c r="AE119" s="70" t="s">
        <v>1</v>
      </c>
      <c r="AF119" s="47">
        <v>1</v>
      </c>
      <c r="AG119" s="28" t="s">
        <v>46</v>
      </c>
      <c r="AH119" s="28" t="s">
        <v>99</v>
      </c>
      <c r="AI119" s="28"/>
      <c r="AJ119" s="187">
        <v>1</v>
      </c>
      <c r="AK119" s="188" t="s">
        <v>46</v>
      </c>
      <c r="AL119" s="188" t="s">
        <v>99</v>
      </c>
      <c r="AM119" s="188" t="s">
        <v>1</v>
      </c>
      <c r="AN119" s="49">
        <v>1</v>
      </c>
      <c r="AO119" s="32" t="s">
        <v>46</v>
      </c>
      <c r="AP119" s="32" t="s">
        <v>99</v>
      </c>
      <c r="AQ119" s="66" t="s">
        <v>1</v>
      </c>
      <c r="AR119" s="35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</row>
    <row r="120" spans="1:63" ht="16.5" thickBot="1" x14ac:dyDescent="0.3">
      <c r="A120" s="179" t="s">
        <v>165</v>
      </c>
      <c r="B120" s="275">
        <v>510</v>
      </c>
      <c r="C120" s="54" t="s">
        <v>379</v>
      </c>
      <c r="D120" s="18" t="s">
        <v>380</v>
      </c>
      <c r="E120" s="18" t="s">
        <v>37</v>
      </c>
      <c r="F120" s="18" t="s">
        <v>210</v>
      </c>
      <c r="G120" s="18" t="s">
        <v>211</v>
      </c>
      <c r="H120" s="25">
        <v>74</v>
      </c>
      <c r="I120" s="25"/>
      <c r="J120" s="25"/>
      <c r="K120" s="50"/>
      <c r="L120" s="468">
        <v>3</v>
      </c>
      <c r="M120" s="468">
        <v>3</v>
      </c>
      <c r="N120" s="239"/>
      <c r="O120" s="239">
        <v>45</v>
      </c>
      <c r="P120" s="239">
        <v>2</v>
      </c>
      <c r="Q120" s="239"/>
      <c r="R120" s="239"/>
      <c r="S120" s="239">
        <v>45</v>
      </c>
      <c r="T120" s="239">
        <f t="shared" si="65"/>
        <v>100</v>
      </c>
      <c r="U120" s="78">
        <v>10</v>
      </c>
      <c r="V120" s="78">
        <v>10</v>
      </c>
      <c r="W120" s="44">
        <f t="shared" si="66"/>
        <v>15</v>
      </c>
      <c r="X120" s="44">
        <f t="shared" si="67"/>
        <v>20</v>
      </c>
      <c r="Y120" s="44">
        <f t="shared" si="68"/>
        <v>35</v>
      </c>
      <c r="Z120" s="45"/>
      <c r="AA120" s="45"/>
      <c r="AB120" s="69">
        <v>1</v>
      </c>
      <c r="AC120" s="70" t="s">
        <v>54</v>
      </c>
      <c r="AD120" s="70" t="s">
        <v>378</v>
      </c>
      <c r="AE120" s="70" t="s">
        <v>1</v>
      </c>
      <c r="AF120" s="47">
        <v>1</v>
      </c>
      <c r="AG120" s="28" t="s">
        <v>46</v>
      </c>
      <c r="AH120" s="28" t="s">
        <v>99</v>
      </c>
      <c r="AI120" s="28"/>
      <c r="AJ120" s="187">
        <v>1</v>
      </c>
      <c r="AK120" s="188" t="s">
        <v>46</v>
      </c>
      <c r="AL120" s="188" t="s">
        <v>99</v>
      </c>
      <c r="AM120" s="188" t="s">
        <v>1</v>
      </c>
      <c r="AN120" s="49">
        <v>1</v>
      </c>
      <c r="AO120" s="32" t="s">
        <v>46</v>
      </c>
      <c r="AP120" s="32" t="s">
        <v>99</v>
      </c>
      <c r="AQ120" s="66" t="s">
        <v>1</v>
      </c>
      <c r="AR120" s="35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</row>
    <row r="121" spans="1:63" ht="16.5" thickBot="1" x14ac:dyDescent="0.3">
      <c r="A121" s="189" t="s">
        <v>168</v>
      </c>
      <c r="B121" s="275">
        <v>511</v>
      </c>
      <c r="C121" s="54" t="s">
        <v>381</v>
      </c>
      <c r="D121" s="18" t="s">
        <v>382</v>
      </c>
      <c r="E121" s="18" t="s">
        <v>37</v>
      </c>
      <c r="F121" s="245" t="s">
        <v>202</v>
      </c>
      <c r="G121" s="245" t="s">
        <v>203</v>
      </c>
      <c r="H121" s="25"/>
      <c r="I121" s="25"/>
      <c r="J121" s="25"/>
      <c r="K121" s="50"/>
      <c r="L121" s="468">
        <v>3</v>
      </c>
      <c r="M121" s="468">
        <v>3</v>
      </c>
      <c r="N121" s="239"/>
      <c r="O121" s="239">
        <v>45</v>
      </c>
      <c r="P121" s="239">
        <v>2</v>
      </c>
      <c r="Q121" s="239"/>
      <c r="R121" s="239"/>
      <c r="S121" s="239">
        <v>45</v>
      </c>
      <c r="T121" s="239">
        <f t="shared" si="65"/>
        <v>100</v>
      </c>
      <c r="U121" s="78">
        <v>10</v>
      </c>
      <c r="V121" s="78">
        <v>10</v>
      </c>
      <c r="W121" s="44">
        <f t="shared" si="66"/>
        <v>15</v>
      </c>
      <c r="X121" s="44">
        <f t="shared" si="67"/>
        <v>20</v>
      </c>
      <c r="Y121" s="44">
        <f t="shared" si="68"/>
        <v>35</v>
      </c>
      <c r="Z121" s="45"/>
      <c r="AA121" s="45"/>
      <c r="AB121" s="69">
        <v>1</v>
      </c>
      <c r="AC121" s="70" t="s">
        <v>54</v>
      </c>
      <c r="AD121" s="70" t="s">
        <v>242</v>
      </c>
      <c r="AE121" s="70" t="s">
        <v>1</v>
      </c>
      <c r="AF121" s="47">
        <v>1</v>
      </c>
      <c r="AG121" s="28" t="s">
        <v>46</v>
      </c>
      <c r="AH121" s="28" t="s">
        <v>99</v>
      </c>
      <c r="AI121" s="28"/>
      <c r="AJ121" s="187">
        <v>1</v>
      </c>
      <c r="AK121" s="188" t="s">
        <v>46</v>
      </c>
      <c r="AL121" s="188" t="s">
        <v>242</v>
      </c>
      <c r="AM121" s="188" t="s">
        <v>1</v>
      </c>
      <c r="AN121" s="49">
        <v>1</v>
      </c>
      <c r="AO121" s="32" t="s">
        <v>46</v>
      </c>
      <c r="AP121" s="32" t="s">
        <v>242</v>
      </c>
      <c r="AQ121" s="66" t="s">
        <v>1</v>
      </c>
      <c r="AR121" s="35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</row>
    <row r="122" spans="1:63" ht="16.5" thickBot="1" x14ac:dyDescent="0.3">
      <c r="A122" s="179" t="s">
        <v>165</v>
      </c>
      <c r="B122" s="275">
        <v>512</v>
      </c>
      <c r="C122" s="54" t="s">
        <v>383</v>
      </c>
      <c r="D122" s="18" t="s">
        <v>384</v>
      </c>
      <c r="E122" s="18" t="s">
        <v>37</v>
      </c>
      <c r="F122" s="18" t="s">
        <v>80</v>
      </c>
      <c r="G122" s="18" t="s">
        <v>81</v>
      </c>
      <c r="H122" s="25"/>
      <c r="I122" s="25"/>
      <c r="J122" s="25"/>
      <c r="K122" s="50"/>
      <c r="L122" s="468">
        <v>2</v>
      </c>
      <c r="M122" s="468">
        <v>2</v>
      </c>
      <c r="N122" s="239"/>
      <c r="O122" s="239">
        <v>45</v>
      </c>
      <c r="P122" s="239">
        <v>2</v>
      </c>
      <c r="Q122" s="239"/>
      <c r="R122" s="239"/>
      <c r="S122" s="239">
        <v>45</v>
      </c>
      <c r="T122" s="239">
        <f t="shared" si="65"/>
        <v>100</v>
      </c>
      <c r="U122" s="78"/>
      <c r="V122" s="78">
        <v>14</v>
      </c>
      <c r="W122" s="44">
        <f t="shared" si="66"/>
        <v>0</v>
      </c>
      <c r="X122" s="44">
        <f t="shared" si="67"/>
        <v>28</v>
      </c>
      <c r="Y122" s="44">
        <f t="shared" si="68"/>
        <v>28</v>
      </c>
      <c r="Z122" s="45"/>
      <c r="AA122" s="45"/>
      <c r="AB122" s="69">
        <v>1</v>
      </c>
      <c r="AC122" s="70" t="s">
        <v>54</v>
      </c>
      <c r="AD122" s="70" t="s">
        <v>82</v>
      </c>
      <c r="AE122" s="70" t="s">
        <v>1</v>
      </c>
      <c r="AF122" s="47">
        <v>1</v>
      </c>
      <c r="AG122" s="28" t="s">
        <v>46</v>
      </c>
      <c r="AH122" s="28" t="s">
        <v>55</v>
      </c>
      <c r="AI122" s="28" t="s">
        <v>83</v>
      </c>
      <c r="AJ122" s="187">
        <v>1</v>
      </c>
      <c r="AK122" s="188" t="s">
        <v>46</v>
      </c>
      <c r="AL122" s="188" t="s">
        <v>55</v>
      </c>
      <c r="AM122" s="188" t="s">
        <v>56</v>
      </c>
      <c r="AN122" s="49">
        <v>1</v>
      </c>
      <c r="AO122" s="32" t="s">
        <v>46</v>
      </c>
      <c r="AP122" s="32" t="s">
        <v>55</v>
      </c>
      <c r="AQ122" s="66" t="s">
        <v>56</v>
      </c>
      <c r="AR122" s="35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</row>
    <row r="123" spans="1:63" ht="16.5" thickBot="1" x14ac:dyDescent="0.3">
      <c r="A123" s="189" t="s">
        <v>168</v>
      </c>
      <c r="B123" s="275">
        <v>513</v>
      </c>
      <c r="C123" s="54" t="s">
        <v>385</v>
      </c>
      <c r="D123" s="18" t="s">
        <v>386</v>
      </c>
      <c r="E123" s="18" t="s">
        <v>37</v>
      </c>
      <c r="F123" s="183" t="s">
        <v>206</v>
      </c>
      <c r="G123" s="183" t="s">
        <v>207</v>
      </c>
      <c r="H123" s="25"/>
      <c r="I123" s="50"/>
      <c r="J123" s="25"/>
      <c r="K123" s="50"/>
      <c r="L123" s="468">
        <v>3</v>
      </c>
      <c r="M123" s="468">
        <v>3</v>
      </c>
      <c r="N123" s="239"/>
      <c r="O123" s="239">
        <v>45</v>
      </c>
      <c r="P123" s="239">
        <v>2</v>
      </c>
      <c r="Q123" s="239"/>
      <c r="R123" s="239"/>
      <c r="S123" s="239">
        <v>45</v>
      </c>
      <c r="T123" s="239">
        <f t="shared" si="65"/>
        <v>100</v>
      </c>
      <c r="U123" s="78">
        <v>10</v>
      </c>
      <c r="V123" s="78">
        <v>12</v>
      </c>
      <c r="W123" s="44">
        <f t="shared" si="66"/>
        <v>15</v>
      </c>
      <c r="X123" s="44">
        <f t="shared" si="67"/>
        <v>24</v>
      </c>
      <c r="Y123" s="44">
        <f t="shared" si="68"/>
        <v>39</v>
      </c>
      <c r="Z123" s="45"/>
      <c r="AA123" s="45"/>
      <c r="AB123" s="69" t="s">
        <v>267</v>
      </c>
      <c r="AC123" s="70" t="s">
        <v>62</v>
      </c>
      <c r="AD123" s="70" t="s">
        <v>387</v>
      </c>
      <c r="AE123" s="70" t="s">
        <v>152</v>
      </c>
      <c r="AF123" s="47">
        <v>1</v>
      </c>
      <c r="AG123" s="28" t="s">
        <v>46</v>
      </c>
      <c r="AH123" s="28" t="s">
        <v>55</v>
      </c>
      <c r="AI123" s="28" t="s">
        <v>152</v>
      </c>
      <c r="AJ123" s="187">
        <v>1</v>
      </c>
      <c r="AK123" s="188" t="s">
        <v>46</v>
      </c>
      <c r="AL123" s="188" t="s">
        <v>55</v>
      </c>
      <c r="AM123" s="188" t="s">
        <v>152</v>
      </c>
      <c r="AN123" s="49">
        <v>1</v>
      </c>
      <c r="AO123" s="32" t="s">
        <v>46</v>
      </c>
      <c r="AP123" s="32" t="s">
        <v>55</v>
      </c>
      <c r="AQ123" s="66" t="s">
        <v>152</v>
      </c>
      <c r="AR123" s="35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</row>
    <row r="124" spans="1:63" ht="16.5" thickBot="1" x14ac:dyDescent="0.3">
      <c r="A124" s="179" t="s">
        <v>165</v>
      </c>
      <c r="B124" s="275">
        <v>514</v>
      </c>
      <c r="C124" s="54" t="s">
        <v>388</v>
      </c>
      <c r="D124" s="18" t="s">
        <v>389</v>
      </c>
      <c r="E124" s="298" t="s">
        <v>37</v>
      </c>
      <c r="F124" s="245" t="s">
        <v>202</v>
      </c>
      <c r="G124" s="245" t="s">
        <v>203</v>
      </c>
      <c r="H124" s="25"/>
      <c r="I124" s="50"/>
      <c r="J124" s="25"/>
      <c r="K124" s="50"/>
      <c r="L124" s="468">
        <v>1</v>
      </c>
      <c r="M124" s="468">
        <v>1</v>
      </c>
      <c r="N124" s="239"/>
      <c r="O124" s="239">
        <v>45</v>
      </c>
      <c r="P124" s="239">
        <v>2</v>
      </c>
      <c r="Q124" s="239"/>
      <c r="R124" s="239"/>
      <c r="S124" s="239">
        <v>45</v>
      </c>
      <c r="T124" s="239">
        <f t="shared" si="65"/>
        <v>100</v>
      </c>
      <c r="U124" s="78">
        <v>8</v>
      </c>
      <c r="V124" s="78">
        <v>14</v>
      </c>
      <c r="W124" s="44">
        <f t="shared" si="66"/>
        <v>12</v>
      </c>
      <c r="X124" s="44">
        <f t="shared" si="67"/>
        <v>28</v>
      </c>
      <c r="Y124" s="44">
        <f t="shared" si="68"/>
        <v>40</v>
      </c>
      <c r="Z124" s="45"/>
      <c r="AA124" s="45"/>
      <c r="AB124" s="69">
        <v>1</v>
      </c>
      <c r="AC124" s="70" t="s">
        <v>54</v>
      </c>
      <c r="AD124" s="70" t="s">
        <v>162</v>
      </c>
      <c r="AE124" s="70"/>
      <c r="AF124" s="47">
        <v>1</v>
      </c>
      <c r="AG124" s="28" t="s">
        <v>46</v>
      </c>
      <c r="AH124" s="28" t="s">
        <v>162</v>
      </c>
      <c r="AI124" s="28"/>
      <c r="AJ124" s="187">
        <v>1</v>
      </c>
      <c r="AK124" s="188" t="s">
        <v>46</v>
      </c>
      <c r="AL124" s="188" t="s">
        <v>162</v>
      </c>
      <c r="AM124" s="188"/>
      <c r="AN124" s="49">
        <v>1</v>
      </c>
      <c r="AO124" s="32" t="s">
        <v>46</v>
      </c>
      <c r="AP124" s="32" t="s">
        <v>162</v>
      </c>
      <c r="AQ124" s="66"/>
      <c r="AR124" s="35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</row>
    <row r="125" spans="1:63" ht="16.5" thickBot="1" x14ac:dyDescent="0.3">
      <c r="A125" s="179" t="s">
        <v>165</v>
      </c>
      <c r="B125" s="321"/>
      <c r="C125" s="322" t="s">
        <v>390</v>
      </c>
      <c r="D125" s="323" t="s">
        <v>299</v>
      </c>
      <c r="E125" s="308"/>
      <c r="F125" s="308"/>
      <c r="G125" s="308"/>
      <c r="H125" s="324"/>
      <c r="I125" s="239"/>
      <c r="J125" s="78"/>
      <c r="K125" s="239"/>
      <c r="L125" s="468">
        <v>1</v>
      </c>
      <c r="M125" s="468">
        <v>1</v>
      </c>
      <c r="N125" s="239"/>
      <c r="O125" s="79"/>
      <c r="P125" s="79"/>
      <c r="Q125" s="79"/>
      <c r="R125" s="79"/>
      <c r="S125" s="79"/>
      <c r="T125" s="79"/>
      <c r="U125" s="325">
        <v>4</v>
      </c>
      <c r="V125" s="325">
        <v>8</v>
      </c>
      <c r="W125" s="80">
        <f t="shared" si="66"/>
        <v>6</v>
      </c>
      <c r="X125" s="80"/>
      <c r="Y125" s="80">
        <f>SUM(Y118:Y124)</f>
        <v>241</v>
      </c>
      <c r="Z125" s="280"/>
      <c r="AA125" s="280"/>
      <c r="AB125" s="69">
        <v>1</v>
      </c>
      <c r="AC125" s="70" t="s">
        <v>54</v>
      </c>
      <c r="AD125" s="70" t="s">
        <v>162</v>
      </c>
      <c r="AE125" s="70"/>
      <c r="AF125" s="47">
        <v>1</v>
      </c>
      <c r="AG125" s="28" t="s">
        <v>46</v>
      </c>
      <c r="AH125" s="28" t="s">
        <v>162</v>
      </c>
      <c r="AI125" s="28"/>
      <c r="AJ125" s="187">
        <v>1</v>
      </c>
      <c r="AK125" s="188" t="s">
        <v>46</v>
      </c>
      <c r="AL125" s="188" t="s">
        <v>162</v>
      </c>
      <c r="AM125" s="188"/>
      <c r="AN125" s="49">
        <v>1</v>
      </c>
      <c r="AO125" s="32" t="s">
        <v>46</v>
      </c>
      <c r="AP125" s="32" t="s">
        <v>162</v>
      </c>
      <c r="AQ125" s="66"/>
      <c r="AR125" s="35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</row>
    <row r="126" spans="1:63" ht="21.75" thickBot="1" x14ac:dyDescent="0.3">
      <c r="A126" s="104"/>
      <c r="B126" s="583" t="s">
        <v>212</v>
      </c>
      <c r="C126" s="584"/>
      <c r="D126" s="176" t="s">
        <v>391</v>
      </c>
      <c r="E126" s="177"/>
      <c r="F126" s="177"/>
      <c r="G126" s="177"/>
      <c r="H126" s="178"/>
      <c r="I126" s="178"/>
      <c r="J126" s="178"/>
      <c r="K126" s="526"/>
      <c r="L126" s="526"/>
      <c r="M126" s="526"/>
      <c r="N126" s="526"/>
      <c r="O126" s="526"/>
      <c r="P126" s="526"/>
      <c r="Q126" s="526"/>
      <c r="R126" s="526"/>
      <c r="S126" s="526"/>
      <c r="T126" s="526"/>
      <c r="U126" s="526"/>
      <c r="V126" s="526"/>
      <c r="W126" s="526"/>
      <c r="X126" s="526"/>
      <c r="Y126" s="526"/>
      <c r="Z126" s="526"/>
      <c r="AA126" s="526"/>
      <c r="AB126" s="526"/>
      <c r="AC126" s="526"/>
      <c r="AD126" s="526"/>
      <c r="AE126" s="526"/>
      <c r="AF126" s="526"/>
      <c r="AG126" s="526"/>
      <c r="AH126" s="526"/>
      <c r="AI126" s="526"/>
      <c r="AJ126" s="526"/>
      <c r="AK126" s="526"/>
      <c r="AL126" s="526"/>
      <c r="AM126" s="526"/>
      <c r="AN126" s="526"/>
      <c r="AO126" s="526"/>
      <c r="AP126" s="526"/>
      <c r="AQ126" s="527"/>
      <c r="AR126" s="35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</row>
    <row r="127" spans="1:63" ht="16.5" thickBot="1" x14ac:dyDescent="0.3">
      <c r="A127" s="214" t="s">
        <v>168</v>
      </c>
      <c r="B127" s="75">
        <v>508</v>
      </c>
      <c r="C127" s="224" t="s">
        <v>392</v>
      </c>
      <c r="D127" s="326" t="s">
        <v>393</v>
      </c>
      <c r="E127" s="327" t="s">
        <v>37</v>
      </c>
      <c r="F127" s="328" t="s">
        <v>80</v>
      </c>
      <c r="G127" s="18" t="s">
        <v>81</v>
      </c>
      <c r="H127" s="161" t="s">
        <v>1</v>
      </c>
      <c r="I127" s="161"/>
      <c r="J127" s="161"/>
      <c r="K127" s="45"/>
      <c r="L127" s="468">
        <v>2</v>
      </c>
      <c r="M127" s="468">
        <v>2</v>
      </c>
      <c r="N127" s="239"/>
      <c r="O127" s="79">
        <v>50</v>
      </c>
      <c r="P127" s="79">
        <v>2</v>
      </c>
      <c r="Q127" s="79"/>
      <c r="R127" s="79"/>
      <c r="S127" s="79">
        <v>50</v>
      </c>
      <c r="T127" s="79">
        <f t="shared" ref="T127:T133" si="69">(O127/S127)*100</f>
        <v>100</v>
      </c>
      <c r="U127" s="78"/>
      <c r="V127" s="329">
        <v>16</v>
      </c>
      <c r="W127" s="44">
        <f t="shared" ref="W127:W133" si="70">U127*1.5</f>
        <v>0</v>
      </c>
      <c r="X127" s="44">
        <f t="shared" ref="X127:X133" si="71">V127*P127</f>
        <v>32</v>
      </c>
      <c r="Y127" s="44">
        <f t="shared" ref="Y127:Y133" si="72">W127+X127</f>
        <v>32</v>
      </c>
      <c r="Z127" s="45"/>
      <c r="AA127" s="45"/>
      <c r="AB127" s="69">
        <v>1</v>
      </c>
      <c r="AC127" s="70" t="s">
        <v>54</v>
      </c>
      <c r="AD127" s="70" t="s">
        <v>82</v>
      </c>
      <c r="AE127" s="70" t="s">
        <v>1</v>
      </c>
      <c r="AF127" s="47">
        <v>1</v>
      </c>
      <c r="AG127" s="28" t="s">
        <v>46</v>
      </c>
      <c r="AH127" s="28" t="s">
        <v>55</v>
      </c>
      <c r="AI127" s="28" t="s">
        <v>83</v>
      </c>
      <c r="AJ127" s="187">
        <v>1</v>
      </c>
      <c r="AK127" s="188" t="s">
        <v>46</v>
      </c>
      <c r="AL127" s="188" t="s">
        <v>55</v>
      </c>
      <c r="AM127" s="188" t="s">
        <v>56</v>
      </c>
      <c r="AN127" s="49">
        <v>1</v>
      </c>
      <c r="AO127" s="32" t="s">
        <v>46</v>
      </c>
      <c r="AP127" s="32" t="s">
        <v>55</v>
      </c>
      <c r="AQ127" s="66" t="s">
        <v>56</v>
      </c>
      <c r="AR127" s="35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</row>
    <row r="128" spans="1:63" ht="16.5" thickBot="1" x14ac:dyDescent="0.3">
      <c r="A128" s="255" t="s">
        <v>165</v>
      </c>
      <c r="B128" s="75">
        <v>509</v>
      </c>
      <c r="C128" s="224" t="s">
        <v>394</v>
      </c>
      <c r="D128" s="330" t="s">
        <v>395</v>
      </c>
      <c r="E128" s="331" t="s">
        <v>37</v>
      </c>
      <c r="F128" s="330" t="s">
        <v>270</v>
      </c>
      <c r="G128" s="330" t="s">
        <v>271</v>
      </c>
      <c r="H128" s="162">
        <v>74</v>
      </c>
      <c r="I128" s="162"/>
      <c r="J128" s="161"/>
      <c r="K128" s="45"/>
      <c r="L128" s="468">
        <v>3</v>
      </c>
      <c r="M128" s="468">
        <v>3</v>
      </c>
      <c r="N128" s="239"/>
      <c r="O128" s="79">
        <v>50</v>
      </c>
      <c r="P128" s="79">
        <v>2</v>
      </c>
      <c r="Q128" s="79"/>
      <c r="R128" s="79"/>
      <c r="S128" s="79">
        <v>50</v>
      </c>
      <c r="T128" s="79">
        <f t="shared" si="69"/>
        <v>100</v>
      </c>
      <c r="U128" s="329">
        <v>12</v>
      </c>
      <c r="V128" s="78">
        <v>20</v>
      </c>
      <c r="W128" s="44">
        <f t="shared" si="70"/>
        <v>18</v>
      </c>
      <c r="X128" s="44">
        <f t="shared" si="71"/>
        <v>40</v>
      </c>
      <c r="Y128" s="44">
        <f t="shared" si="72"/>
        <v>58</v>
      </c>
      <c r="Z128" s="45"/>
      <c r="AA128" s="45"/>
      <c r="AB128" s="69">
        <v>1</v>
      </c>
      <c r="AC128" s="70" t="s">
        <v>54</v>
      </c>
      <c r="AD128" s="70" t="s">
        <v>396</v>
      </c>
      <c r="AE128" s="70" t="s">
        <v>1</v>
      </c>
      <c r="AF128" s="47">
        <v>1</v>
      </c>
      <c r="AG128" s="28" t="s">
        <v>46</v>
      </c>
      <c r="AH128" s="28" t="s">
        <v>55</v>
      </c>
      <c r="AI128" s="28" t="s">
        <v>56</v>
      </c>
      <c r="AJ128" s="187">
        <v>1</v>
      </c>
      <c r="AK128" s="188" t="s">
        <v>46</v>
      </c>
      <c r="AL128" s="188" t="s">
        <v>55</v>
      </c>
      <c r="AM128" s="188" t="s">
        <v>56</v>
      </c>
      <c r="AN128" s="49">
        <v>1</v>
      </c>
      <c r="AO128" s="32" t="s">
        <v>46</v>
      </c>
      <c r="AP128" s="32" t="s">
        <v>55</v>
      </c>
      <c r="AQ128" s="66" t="s">
        <v>56</v>
      </c>
      <c r="AR128" s="35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</row>
    <row r="129" spans="1:63" ht="16.5" thickBot="1" x14ac:dyDescent="0.3">
      <c r="A129" s="332" t="s">
        <v>168</v>
      </c>
      <c r="B129" s="75">
        <v>510</v>
      </c>
      <c r="C129" s="224" t="s">
        <v>397</v>
      </c>
      <c r="D129" s="197" t="s">
        <v>398</v>
      </c>
      <c r="E129" s="197" t="s">
        <v>37</v>
      </c>
      <c r="F129" s="197"/>
      <c r="G129" s="197"/>
      <c r="H129" s="161"/>
      <c r="I129" s="162"/>
      <c r="J129" s="162"/>
      <c r="K129" s="45"/>
      <c r="L129" s="468">
        <v>3</v>
      </c>
      <c r="M129" s="468">
        <v>3</v>
      </c>
      <c r="N129" s="78"/>
      <c r="O129" s="79">
        <v>50</v>
      </c>
      <c r="P129" s="79">
        <v>2</v>
      </c>
      <c r="Q129" s="79"/>
      <c r="R129" s="79"/>
      <c r="S129" s="79">
        <v>50</v>
      </c>
      <c r="T129" s="79">
        <f t="shared" si="69"/>
        <v>100</v>
      </c>
      <c r="U129" s="329">
        <v>8</v>
      </c>
      <c r="V129" s="78">
        <v>10</v>
      </c>
      <c r="W129" s="44">
        <f t="shared" si="70"/>
        <v>12</v>
      </c>
      <c r="X129" s="44">
        <f t="shared" si="71"/>
        <v>20</v>
      </c>
      <c r="Y129" s="44">
        <f t="shared" si="72"/>
        <v>32</v>
      </c>
      <c r="Z129" s="45"/>
      <c r="AA129" s="45"/>
      <c r="AB129" s="69" t="s">
        <v>267</v>
      </c>
      <c r="AC129" s="70" t="s">
        <v>62</v>
      </c>
      <c r="AD129" s="70" t="s">
        <v>55</v>
      </c>
      <c r="AE129" s="70" t="s">
        <v>56</v>
      </c>
      <c r="AF129" s="47">
        <v>1</v>
      </c>
      <c r="AG129" s="28" t="s">
        <v>46</v>
      </c>
      <c r="AH129" s="28" t="s">
        <v>345</v>
      </c>
      <c r="AI129" s="28" t="s">
        <v>56</v>
      </c>
      <c r="AJ129" s="187">
        <v>1</v>
      </c>
      <c r="AK129" s="188" t="s">
        <v>46</v>
      </c>
      <c r="AL129" s="188" t="s">
        <v>345</v>
      </c>
      <c r="AM129" s="188" t="s">
        <v>56</v>
      </c>
      <c r="AN129" s="49">
        <v>1</v>
      </c>
      <c r="AO129" s="32" t="s">
        <v>46</v>
      </c>
      <c r="AP129" s="32" t="s">
        <v>345</v>
      </c>
      <c r="AQ129" s="66" t="s">
        <v>56</v>
      </c>
      <c r="AR129" s="35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</row>
    <row r="130" spans="1:63" ht="16.5" thickBot="1" x14ac:dyDescent="0.3">
      <c r="A130" s="255" t="s">
        <v>165</v>
      </c>
      <c r="B130" s="75">
        <v>511</v>
      </c>
      <c r="C130" s="224" t="s">
        <v>399</v>
      </c>
      <c r="D130" s="197" t="s">
        <v>400</v>
      </c>
      <c r="E130" s="197" t="s">
        <v>37</v>
      </c>
      <c r="F130" s="197" t="s">
        <v>401</v>
      </c>
      <c r="G130" s="197" t="s">
        <v>113</v>
      </c>
      <c r="H130" s="161">
        <v>74</v>
      </c>
      <c r="I130" s="162"/>
      <c r="J130" s="162"/>
      <c r="K130" s="45"/>
      <c r="L130" s="468">
        <v>2</v>
      </c>
      <c r="M130" s="468">
        <v>2</v>
      </c>
      <c r="N130" s="78"/>
      <c r="O130" s="79">
        <v>50</v>
      </c>
      <c r="P130" s="79">
        <v>2</v>
      </c>
      <c r="Q130" s="79"/>
      <c r="R130" s="79"/>
      <c r="S130" s="79">
        <v>50</v>
      </c>
      <c r="T130" s="79">
        <f t="shared" si="69"/>
        <v>100</v>
      </c>
      <c r="U130" s="78">
        <v>2</v>
      </c>
      <c r="V130" s="78">
        <v>20</v>
      </c>
      <c r="W130" s="44">
        <f t="shared" si="70"/>
        <v>3</v>
      </c>
      <c r="X130" s="44">
        <f t="shared" si="71"/>
        <v>40</v>
      </c>
      <c r="Y130" s="44">
        <f t="shared" si="72"/>
        <v>43</v>
      </c>
      <c r="Z130" s="45"/>
      <c r="AA130" s="45"/>
      <c r="AB130" s="69" t="s">
        <v>61</v>
      </c>
      <c r="AC130" s="70" t="s">
        <v>62</v>
      </c>
      <c r="AD130" s="70" t="s">
        <v>402</v>
      </c>
      <c r="AE130" s="70"/>
      <c r="AF130" s="47">
        <v>1</v>
      </c>
      <c r="AG130" s="28" t="s">
        <v>46</v>
      </c>
      <c r="AH130" s="28" t="s">
        <v>162</v>
      </c>
      <c r="AI130" s="28"/>
      <c r="AJ130" s="187">
        <v>1</v>
      </c>
      <c r="AK130" s="188" t="s">
        <v>46</v>
      </c>
      <c r="AL130" s="188" t="s">
        <v>162</v>
      </c>
      <c r="AM130" s="188"/>
      <c r="AN130" s="49">
        <v>1</v>
      </c>
      <c r="AO130" s="32" t="s">
        <v>46</v>
      </c>
      <c r="AP130" s="32" t="s">
        <v>162</v>
      </c>
      <c r="AQ130" s="66"/>
      <c r="AR130" s="35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</row>
    <row r="131" spans="1:63" ht="16.5" thickBot="1" x14ac:dyDescent="0.3">
      <c r="A131" s="214" t="s">
        <v>168</v>
      </c>
      <c r="B131" s="75">
        <v>512</v>
      </c>
      <c r="C131" s="224" t="s">
        <v>403</v>
      </c>
      <c r="D131" s="197" t="s">
        <v>404</v>
      </c>
      <c r="E131" s="197" t="s">
        <v>37</v>
      </c>
      <c r="F131" s="197" t="s">
        <v>103</v>
      </c>
      <c r="G131" s="197" t="s">
        <v>104</v>
      </c>
      <c r="H131" s="161">
        <v>74</v>
      </c>
      <c r="I131" s="162"/>
      <c r="J131" s="162"/>
      <c r="K131" s="45"/>
      <c r="L131" s="468">
        <v>2</v>
      </c>
      <c r="M131" s="468">
        <v>2</v>
      </c>
      <c r="N131" s="78"/>
      <c r="O131" s="79">
        <v>50</v>
      </c>
      <c r="P131" s="79">
        <v>2</v>
      </c>
      <c r="Q131" s="79"/>
      <c r="R131" s="79"/>
      <c r="S131" s="79">
        <v>50</v>
      </c>
      <c r="T131" s="79">
        <f t="shared" si="69"/>
        <v>100</v>
      </c>
      <c r="U131" s="78">
        <v>4</v>
      </c>
      <c r="V131" s="78">
        <v>6</v>
      </c>
      <c r="W131" s="44">
        <f t="shared" si="70"/>
        <v>6</v>
      </c>
      <c r="X131" s="44">
        <f t="shared" si="71"/>
        <v>12</v>
      </c>
      <c r="Y131" s="44">
        <f t="shared" si="72"/>
        <v>18</v>
      </c>
      <c r="Z131" s="45"/>
      <c r="AA131" s="45"/>
      <c r="AB131" s="69">
        <v>1</v>
      </c>
      <c r="AC131" s="70" t="s">
        <v>46</v>
      </c>
      <c r="AD131" s="70" t="s">
        <v>55</v>
      </c>
      <c r="AE131" s="70" t="s">
        <v>56</v>
      </c>
      <c r="AF131" s="47">
        <v>1</v>
      </c>
      <c r="AG131" s="28" t="s">
        <v>46</v>
      </c>
      <c r="AH131" s="28" t="s">
        <v>55</v>
      </c>
      <c r="AI131" s="28" t="s">
        <v>56</v>
      </c>
      <c r="AJ131" s="187">
        <v>1</v>
      </c>
      <c r="AK131" s="188" t="s">
        <v>46</v>
      </c>
      <c r="AL131" s="188" t="s">
        <v>55</v>
      </c>
      <c r="AM131" s="188" t="s">
        <v>56</v>
      </c>
      <c r="AN131" s="49">
        <v>1</v>
      </c>
      <c r="AO131" s="32" t="s">
        <v>46</v>
      </c>
      <c r="AP131" s="32" t="s">
        <v>55</v>
      </c>
      <c r="AQ131" s="66" t="s">
        <v>56</v>
      </c>
      <c r="AR131" s="35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</row>
    <row r="132" spans="1:63" ht="16.5" thickBot="1" x14ac:dyDescent="0.3">
      <c r="A132" s="255" t="s">
        <v>165</v>
      </c>
      <c r="B132" s="75">
        <v>513</v>
      </c>
      <c r="C132" s="224" t="s">
        <v>405</v>
      </c>
      <c r="D132" s="197" t="s">
        <v>406</v>
      </c>
      <c r="E132" s="197" t="s">
        <v>37</v>
      </c>
      <c r="F132" s="197" t="s">
        <v>407</v>
      </c>
      <c r="G132" s="197" t="s">
        <v>408</v>
      </c>
      <c r="H132" s="161">
        <v>74</v>
      </c>
      <c r="I132" s="162"/>
      <c r="J132" s="162"/>
      <c r="K132" s="45"/>
      <c r="L132" s="468">
        <v>2</v>
      </c>
      <c r="M132" s="468">
        <v>2</v>
      </c>
      <c r="N132" s="78"/>
      <c r="O132" s="79">
        <v>50</v>
      </c>
      <c r="P132" s="79">
        <v>2</v>
      </c>
      <c r="Q132" s="79"/>
      <c r="R132" s="79"/>
      <c r="S132" s="79">
        <v>50</v>
      </c>
      <c r="T132" s="79">
        <f t="shared" si="69"/>
        <v>100</v>
      </c>
      <c r="U132" s="329">
        <v>8</v>
      </c>
      <c r="V132" s="329">
        <v>16</v>
      </c>
      <c r="W132" s="44">
        <f t="shared" si="70"/>
        <v>12</v>
      </c>
      <c r="X132" s="44">
        <f t="shared" si="71"/>
        <v>32</v>
      </c>
      <c r="Y132" s="44">
        <f t="shared" si="72"/>
        <v>44</v>
      </c>
      <c r="Z132" s="45"/>
      <c r="AA132" s="45"/>
      <c r="AB132" s="69">
        <v>1</v>
      </c>
      <c r="AC132" s="70" t="s">
        <v>46</v>
      </c>
      <c r="AD132" s="70" t="s">
        <v>55</v>
      </c>
      <c r="AE132" s="70" t="s">
        <v>56</v>
      </c>
      <c r="AF132" s="47">
        <v>1</v>
      </c>
      <c r="AG132" s="28" t="s">
        <v>46</v>
      </c>
      <c r="AH132" s="28" t="s">
        <v>55</v>
      </c>
      <c r="AI132" s="28" t="s">
        <v>56</v>
      </c>
      <c r="AJ132" s="187">
        <v>1</v>
      </c>
      <c r="AK132" s="188" t="s">
        <v>46</v>
      </c>
      <c r="AL132" s="188" t="s">
        <v>55</v>
      </c>
      <c r="AM132" s="188" t="s">
        <v>56</v>
      </c>
      <c r="AN132" s="49">
        <v>1</v>
      </c>
      <c r="AO132" s="32" t="s">
        <v>46</v>
      </c>
      <c r="AP132" s="32" t="s">
        <v>55</v>
      </c>
      <c r="AQ132" s="66" t="s">
        <v>56</v>
      </c>
      <c r="AR132" s="35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</row>
    <row r="133" spans="1:63" ht="16.5" thickBot="1" x14ac:dyDescent="0.3">
      <c r="A133" s="214" t="s">
        <v>168</v>
      </c>
      <c r="B133" s="75">
        <v>514</v>
      </c>
      <c r="C133" s="224" t="s">
        <v>409</v>
      </c>
      <c r="D133" s="197" t="s">
        <v>410</v>
      </c>
      <c r="E133" s="197" t="s">
        <v>37</v>
      </c>
      <c r="F133" s="197" t="s">
        <v>217</v>
      </c>
      <c r="G133" s="197" t="s">
        <v>218</v>
      </c>
      <c r="H133" s="161">
        <v>74</v>
      </c>
      <c r="I133" s="162"/>
      <c r="J133" s="162"/>
      <c r="K133" s="45"/>
      <c r="L133" s="468">
        <v>4</v>
      </c>
      <c r="M133" s="468">
        <v>4</v>
      </c>
      <c r="N133" s="78"/>
      <c r="O133" s="79">
        <v>50</v>
      </c>
      <c r="P133" s="79">
        <v>2</v>
      </c>
      <c r="Q133" s="79"/>
      <c r="R133" s="79"/>
      <c r="S133" s="79">
        <v>50</v>
      </c>
      <c r="T133" s="79">
        <f t="shared" si="69"/>
        <v>100</v>
      </c>
      <c r="U133" s="78">
        <v>6</v>
      </c>
      <c r="V133" s="78">
        <v>22</v>
      </c>
      <c r="W133" s="44">
        <f t="shared" si="70"/>
        <v>9</v>
      </c>
      <c r="X133" s="44">
        <f t="shared" si="71"/>
        <v>44</v>
      </c>
      <c r="Y133" s="44">
        <f t="shared" si="72"/>
        <v>53</v>
      </c>
      <c r="Z133" s="45"/>
      <c r="AA133" s="45"/>
      <c r="AB133" s="69">
        <v>1</v>
      </c>
      <c r="AC133" s="70" t="s">
        <v>46</v>
      </c>
      <c r="AD133" s="70" t="s">
        <v>162</v>
      </c>
      <c r="AE133" s="70"/>
      <c r="AF133" s="47">
        <v>1</v>
      </c>
      <c r="AG133" s="28" t="s">
        <v>46</v>
      </c>
      <c r="AH133" s="28" t="s">
        <v>162</v>
      </c>
      <c r="AI133" s="28"/>
      <c r="AJ133" s="187">
        <v>1</v>
      </c>
      <c r="AK133" s="188" t="s">
        <v>46</v>
      </c>
      <c r="AL133" s="188" t="s">
        <v>162</v>
      </c>
      <c r="AM133" s="188"/>
      <c r="AN133" s="49">
        <v>1</v>
      </c>
      <c r="AO133" s="32" t="s">
        <v>46</v>
      </c>
      <c r="AP133" s="32" t="s">
        <v>162</v>
      </c>
      <c r="AQ133" s="66"/>
      <c r="AR133" s="35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</row>
    <row r="134" spans="1:63" ht="8.25" customHeight="1" x14ac:dyDescent="0.25">
      <c r="B134" s="333"/>
      <c r="C134" s="334"/>
      <c r="D134" s="81"/>
      <c r="E134" s="81"/>
      <c r="F134" s="81"/>
      <c r="G134" s="81"/>
      <c r="H134" s="335"/>
      <c r="I134" s="336"/>
      <c r="J134" s="336"/>
      <c r="K134" s="280"/>
      <c r="L134" s="337"/>
      <c r="M134" s="337"/>
      <c r="N134" s="81"/>
      <c r="O134" s="338"/>
      <c r="P134" s="338"/>
      <c r="Q134" s="338"/>
      <c r="R134" s="338"/>
      <c r="S134" s="338"/>
      <c r="T134" s="338"/>
      <c r="U134" s="80"/>
      <c r="V134" s="80"/>
      <c r="W134" s="80"/>
      <c r="X134" s="80"/>
      <c r="Y134" s="80">
        <f>SUM(Y127:Y133)</f>
        <v>280</v>
      </c>
      <c r="Z134" s="280"/>
      <c r="AA134" s="280"/>
      <c r="AB134" s="339"/>
      <c r="AC134" s="340"/>
      <c r="AD134" s="340"/>
      <c r="AE134" s="340"/>
      <c r="AF134" s="339"/>
      <c r="AG134" s="340"/>
      <c r="AH134" s="340"/>
      <c r="AI134" s="340"/>
      <c r="AJ134" s="339"/>
      <c r="AK134" s="340"/>
      <c r="AL134" s="340"/>
      <c r="AM134" s="340"/>
      <c r="AN134" s="339"/>
      <c r="AO134" s="340"/>
      <c r="AP134" s="340"/>
      <c r="AQ134" s="341"/>
      <c r="AR134" s="35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</row>
    <row r="135" spans="1:63" s="132" customFormat="1" ht="40.5" customHeight="1" x14ac:dyDescent="0.25">
      <c r="A135" s="449"/>
      <c r="B135" s="522" t="s">
        <v>411</v>
      </c>
      <c r="C135" s="523"/>
      <c r="D135" s="451"/>
      <c r="E135" s="451"/>
      <c r="F135" s="393" t="s">
        <v>503</v>
      </c>
      <c r="G135" s="451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4"/>
      <c r="AR135" s="450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31"/>
      <c r="BH135" s="131"/>
      <c r="BI135" s="131"/>
      <c r="BJ135" s="131"/>
      <c r="BK135" s="131"/>
    </row>
    <row r="136" spans="1:63" ht="21" thickBot="1" x14ac:dyDescent="0.3">
      <c r="A136" s="104"/>
      <c r="B136" s="524" t="s">
        <v>163</v>
      </c>
      <c r="C136" s="525"/>
      <c r="D136" s="176" t="s">
        <v>412</v>
      </c>
      <c r="E136" s="177"/>
      <c r="F136" s="177"/>
      <c r="G136" s="177"/>
      <c r="H136" s="178"/>
      <c r="I136" s="178"/>
      <c r="J136" s="178"/>
      <c r="K136" s="526"/>
      <c r="L136" s="526"/>
      <c r="M136" s="526"/>
      <c r="N136" s="526"/>
      <c r="O136" s="526"/>
      <c r="P136" s="526"/>
      <c r="Q136" s="526"/>
      <c r="R136" s="526"/>
      <c r="S136" s="526"/>
      <c r="T136" s="526"/>
      <c r="U136" s="526"/>
      <c r="V136" s="526"/>
      <c r="W136" s="526"/>
      <c r="X136" s="526"/>
      <c r="Y136" s="526"/>
      <c r="Z136" s="526"/>
      <c r="AA136" s="526"/>
      <c r="AB136" s="526"/>
      <c r="AC136" s="526"/>
      <c r="AD136" s="526"/>
      <c r="AE136" s="526"/>
      <c r="AF136" s="526"/>
      <c r="AG136" s="526"/>
      <c r="AH136" s="526"/>
      <c r="AI136" s="526"/>
      <c r="AJ136" s="526"/>
      <c r="AK136" s="526"/>
      <c r="AL136" s="526"/>
      <c r="AM136" s="526"/>
      <c r="AN136" s="526"/>
      <c r="AO136" s="526"/>
      <c r="AP136" s="526"/>
      <c r="AQ136" s="527"/>
      <c r="AR136" s="35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</row>
    <row r="137" spans="1:63" ht="16.5" thickBot="1" x14ac:dyDescent="0.3">
      <c r="A137" s="179" t="s">
        <v>165</v>
      </c>
      <c r="B137" s="343">
        <v>601</v>
      </c>
      <c r="C137" s="54" t="s">
        <v>413</v>
      </c>
      <c r="D137" s="182" t="s">
        <v>414</v>
      </c>
      <c r="E137" s="344" t="s">
        <v>37</v>
      </c>
      <c r="F137" s="237" t="s">
        <v>323</v>
      </c>
      <c r="G137" s="345" t="s">
        <v>77</v>
      </c>
      <c r="H137" s="184"/>
      <c r="I137" s="161"/>
      <c r="J137" s="162"/>
      <c r="K137" s="45"/>
      <c r="L137" s="468">
        <v>2</v>
      </c>
      <c r="M137" s="468">
        <v>2</v>
      </c>
      <c r="N137" s="78"/>
      <c r="O137" s="79">
        <v>120</v>
      </c>
      <c r="P137" s="79">
        <f>O137/32</f>
        <v>3.75</v>
      </c>
      <c r="Q137" s="79">
        <v>1</v>
      </c>
      <c r="R137" s="79">
        <v>5</v>
      </c>
      <c r="S137" s="79">
        <v>120</v>
      </c>
      <c r="T137" s="79">
        <f>(O137/S137)*100</f>
        <v>100</v>
      </c>
      <c r="U137" s="78">
        <v>4</v>
      </c>
      <c r="V137" s="78">
        <v>20</v>
      </c>
      <c r="W137" s="44">
        <f>U137*1.5</f>
        <v>6</v>
      </c>
      <c r="X137" s="44">
        <f>V137*R137</f>
        <v>100</v>
      </c>
      <c r="Y137" s="44">
        <f>W137+X137</f>
        <v>106</v>
      </c>
      <c r="Z137" s="45"/>
      <c r="AA137" s="45"/>
      <c r="AB137" s="69">
        <v>1</v>
      </c>
      <c r="AC137" s="70" t="s">
        <v>54</v>
      </c>
      <c r="AD137" s="70" t="s">
        <v>72</v>
      </c>
      <c r="AE137" s="70" t="s">
        <v>1</v>
      </c>
      <c r="AF137" s="47">
        <v>1</v>
      </c>
      <c r="AG137" s="28" t="s">
        <v>46</v>
      </c>
      <c r="AH137" s="28" t="s">
        <v>72</v>
      </c>
      <c r="AI137" s="28" t="s">
        <v>78</v>
      </c>
      <c r="AJ137" s="187">
        <v>1</v>
      </c>
      <c r="AK137" s="188" t="s">
        <v>46</v>
      </c>
      <c r="AL137" s="188" t="s">
        <v>55</v>
      </c>
      <c r="AM137" s="188" t="s">
        <v>56</v>
      </c>
      <c r="AN137" s="49">
        <v>1</v>
      </c>
      <c r="AO137" s="32" t="s">
        <v>46</v>
      </c>
      <c r="AP137" s="32" t="s">
        <v>55</v>
      </c>
      <c r="AQ137" s="66" t="s">
        <v>56</v>
      </c>
      <c r="AR137" s="35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</row>
    <row r="138" spans="1:63" ht="16.5" thickBot="1" x14ac:dyDescent="0.3">
      <c r="A138" s="179" t="s">
        <v>165</v>
      </c>
      <c r="B138" s="343"/>
      <c r="C138" s="54" t="s">
        <v>415</v>
      </c>
      <c r="D138" s="190"/>
      <c r="E138" s="346" t="s">
        <v>37</v>
      </c>
      <c r="F138" s="347" t="s">
        <v>416</v>
      </c>
      <c r="G138" s="348" t="s">
        <v>417</v>
      </c>
      <c r="H138" s="184"/>
      <c r="I138" s="161"/>
      <c r="J138" s="162"/>
      <c r="K138" s="45"/>
      <c r="L138" s="238"/>
      <c r="M138" s="238"/>
      <c r="N138" s="78"/>
      <c r="O138" s="79"/>
      <c r="P138" s="79"/>
      <c r="Q138" s="79"/>
      <c r="R138" s="79"/>
      <c r="S138" s="79"/>
      <c r="T138" s="79"/>
      <c r="U138" s="78"/>
      <c r="V138" s="78">
        <v>8</v>
      </c>
      <c r="W138" s="44"/>
      <c r="X138" s="44"/>
      <c r="Y138" s="44"/>
      <c r="Z138" s="45"/>
      <c r="AA138" s="45"/>
      <c r="AB138" s="69"/>
      <c r="AC138" s="70"/>
      <c r="AD138" s="70"/>
      <c r="AE138" s="70"/>
      <c r="AF138" s="47"/>
      <c r="AG138" s="28"/>
      <c r="AH138" s="28"/>
      <c r="AI138" s="28"/>
      <c r="AJ138" s="187"/>
      <c r="AK138" s="188"/>
      <c r="AL138" s="188"/>
      <c r="AM138" s="188"/>
      <c r="AN138" s="49"/>
      <c r="AO138" s="32"/>
      <c r="AP138" s="32"/>
      <c r="AQ138" s="66"/>
      <c r="AR138" s="35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</row>
    <row r="139" spans="1:63" ht="16.5" thickBot="1" x14ac:dyDescent="0.3">
      <c r="A139" s="240" t="s">
        <v>248</v>
      </c>
      <c r="B139" s="225">
        <v>602</v>
      </c>
      <c r="C139" s="54" t="s">
        <v>324</v>
      </c>
      <c r="D139" s="197" t="s">
        <v>418</v>
      </c>
      <c r="E139" s="198" t="s">
        <v>37</v>
      </c>
      <c r="F139" s="198" t="s">
        <v>259</v>
      </c>
      <c r="G139" s="198" t="s">
        <v>260</v>
      </c>
      <c r="H139" s="162"/>
      <c r="I139" s="161"/>
      <c r="J139" s="162"/>
      <c r="K139" s="45"/>
      <c r="L139" s="468">
        <v>4</v>
      </c>
      <c r="M139" s="468">
        <v>4</v>
      </c>
      <c r="N139" s="78"/>
      <c r="O139" s="79">
        <v>120</v>
      </c>
      <c r="P139" s="79">
        <f t="shared" ref="P139:P145" si="73">O139/36</f>
        <v>3.3333333333333335</v>
      </c>
      <c r="Q139" s="79">
        <v>1</v>
      </c>
      <c r="R139" s="79">
        <v>5</v>
      </c>
      <c r="S139" s="79">
        <v>120</v>
      </c>
      <c r="T139" s="79">
        <f t="shared" ref="T139:T145" si="74">(O139/S139)*100</f>
        <v>100</v>
      </c>
      <c r="U139" s="78">
        <v>4</v>
      </c>
      <c r="V139" s="78">
        <v>22</v>
      </c>
      <c r="W139" s="44">
        <f t="shared" ref="W139:W145" si="75">U139*1.5</f>
        <v>6</v>
      </c>
      <c r="X139" s="44">
        <f t="shared" ref="X139:X145" si="76">V139*R139</f>
        <v>110</v>
      </c>
      <c r="Y139" s="44">
        <f t="shared" ref="Y139:Y145" si="77">W139+X139</f>
        <v>116</v>
      </c>
      <c r="Z139" s="45"/>
      <c r="AA139" s="45"/>
      <c r="AB139" s="69">
        <v>1</v>
      </c>
      <c r="AC139" s="70" t="s">
        <v>54</v>
      </c>
      <c r="AD139" s="70" t="s">
        <v>82</v>
      </c>
      <c r="AE139" s="70"/>
      <c r="AF139" s="47">
        <v>1</v>
      </c>
      <c r="AG139" s="28" t="s">
        <v>46</v>
      </c>
      <c r="AH139" s="28" t="s">
        <v>99</v>
      </c>
      <c r="AI139" s="28"/>
      <c r="AJ139" s="187">
        <v>1</v>
      </c>
      <c r="AK139" s="188" t="s">
        <v>46</v>
      </c>
      <c r="AL139" s="188" t="s">
        <v>99</v>
      </c>
      <c r="AM139" s="188"/>
      <c r="AN139" s="49">
        <v>1</v>
      </c>
      <c r="AO139" s="32" t="s">
        <v>46</v>
      </c>
      <c r="AP139" s="32" t="s">
        <v>99</v>
      </c>
      <c r="AQ139" s="66"/>
      <c r="AR139" s="35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</row>
    <row r="140" spans="1:63" ht="16.5" thickBot="1" x14ac:dyDescent="0.3">
      <c r="A140" s="179" t="s">
        <v>165</v>
      </c>
      <c r="B140" s="225">
        <v>603</v>
      </c>
      <c r="C140" s="192" t="s">
        <v>173</v>
      </c>
      <c r="D140" s="197" t="s">
        <v>419</v>
      </c>
      <c r="E140" s="197" t="s">
        <v>37</v>
      </c>
      <c r="F140" s="197" t="s">
        <v>256</v>
      </c>
      <c r="G140" s="197" t="s">
        <v>176</v>
      </c>
      <c r="H140" s="162" t="s">
        <v>257</v>
      </c>
      <c r="I140" s="162"/>
      <c r="J140" s="162"/>
      <c r="K140" s="45"/>
      <c r="L140" s="468">
        <v>4</v>
      </c>
      <c r="M140" s="468">
        <v>4</v>
      </c>
      <c r="N140" s="239"/>
      <c r="O140" s="79">
        <v>120</v>
      </c>
      <c r="P140" s="79">
        <f t="shared" si="73"/>
        <v>3.3333333333333335</v>
      </c>
      <c r="Q140" s="79">
        <v>1</v>
      </c>
      <c r="R140" s="79">
        <v>5</v>
      </c>
      <c r="S140" s="79">
        <v>120</v>
      </c>
      <c r="T140" s="79">
        <f t="shared" si="74"/>
        <v>100</v>
      </c>
      <c r="U140" s="78">
        <v>12</v>
      </c>
      <c r="V140" s="78">
        <v>18</v>
      </c>
      <c r="W140" s="44">
        <f t="shared" si="75"/>
        <v>18</v>
      </c>
      <c r="X140" s="44">
        <f t="shared" si="76"/>
        <v>90</v>
      </c>
      <c r="Y140" s="44">
        <f t="shared" si="77"/>
        <v>108</v>
      </c>
      <c r="Z140" s="45"/>
      <c r="AA140" s="45"/>
      <c r="AB140" s="69">
        <v>1</v>
      </c>
      <c r="AC140" s="70" t="s">
        <v>54</v>
      </c>
      <c r="AD140" s="70" t="s">
        <v>82</v>
      </c>
      <c r="AE140" s="70" t="s">
        <v>1</v>
      </c>
      <c r="AF140" s="47">
        <v>1</v>
      </c>
      <c r="AG140" s="28" t="s">
        <v>46</v>
      </c>
      <c r="AH140" s="28" t="s">
        <v>55</v>
      </c>
      <c r="AI140" s="28" t="s">
        <v>152</v>
      </c>
      <c r="AJ140" s="187">
        <v>1</v>
      </c>
      <c r="AK140" s="188" t="s">
        <v>46</v>
      </c>
      <c r="AL140" s="188" t="s">
        <v>55</v>
      </c>
      <c r="AM140" s="188" t="s">
        <v>152</v>
      </c>
      <c r="AN140" s="49">
        <v>1</v>
      </c>
      <c r="AO140" s="32" t="s">
        <v>46</v>
      </c>
      <c r="AP140" s="32" t="s">
        <v>55</v>
      </c>
      <c r="AQ140" s="66" t="s">
        <v>152</v>
      </c>
      <c r="AR140" s="35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</row>
    <row r="141" spans="1:63" ht="16.5" thickBot="1" x14ac:dyDescent="0.3">
      <c r="A141" s="189" t="s">
        <v>168</v>
      </c>
      <c r="B141" s="225">
        <v>604</v>
      </c>
      <c r="C141" s="54" t="s">
        <v>333</v>
      </c>
      <c r="D141" s="197" t="s">
        <v>420</v>
      </c>
      <c r="E141" s="197" t="s">
        <v>37</v>
      </c>
      <c r="F141" s="197" t="s">
        <v>80</v>
      </c>
      <c r="G141" s="197" t="s">
        <v>81</v>
      </c>
      <c r="H141" s="162"/>
      <c r="I141" s="161"/>
      <c r="J141" s="161"/>
      <c r="K141" s="45"/>
      <c r="L141" s="468">
        <v>2</v>
      </c>
      <c r="M141" s="468">
        <v>2</v>
      </c>
      <c r="N141" s="239"/>
      <c r="O141" s="79">
        <v>120</v>
      </c>
      <c r="P141" s="79">
        <f t="shared" si="73"/>
        <v>3.3333333333333335</v>
      </c>
      <c r="Q141" s="79">
        <v>1</v>
      </c>
      <c r="R141" s="79">
        <v>5</v>
      </c>
      <c r="S141" s="79">
        <v>120</v>
      </c>
      <c r="T141" s="79">
        <f t="shared" si="74"/>
        <v>100</v>
      </c>
      <c r="U141" s="78"/>
      <c r="V141" s="78">
        <v>16</v>
      </c>
      <c r="W141" s="44">
        <f t="shared" si="75"/>
        <v>0</v>
      </c>
      <c r="X141" s="44">
        <f t="shared" si="76"/>
        <v>80</v>
      </c>
      <c r="Y141" s="44">
        <f t="shared" si="77"/>
        <v>80</v>
      </c>
      <c r="Z141" s="45"/>
      <c r="AA141" s="45"/>
      <c r="AB141" s="69">
        <v>1</v>
      </c>
      <c r="AC141" s="70" t="s">
        <v>54</v>
      </c>
      <c r="AD141" s="70" t="s">
        <v>82</v>
      </c>
      <c r="AE141" s="70" t="s">
        <v>1</v>
      </c>
      <c r="AF141" s="47">
        <v>1</v>
      </c>
      <c r="AG141" s="28" t="s">
        <v>46</v>
      </c>
      <c r="AH141" s="28" t="s">
        <v>55</v>
      </c>
      <c r="AI141" s="28" t="s">
        <v>83</v>
      </c>
      <c r="AJ141" s="187">
        <v>1</v>
      </c>
      <c r="AK141" s="188" t="s">
        <v>46</v>
      </c>
      <c r="AL141" s="188" t="s">
        <v>55</v>
      </c>
      <c r="AM141" s="188" t="s">
        <v>56</v>
      </c>
      <c r="AN141" s="49">
        <v>1</v>
      </c>
      <c r="AO141" s="32" t="s">
        <v>46</v>
      </c>
      <c r="AP141" s="32" t="s">
        <v>55</v>
      </c>
      <c r="AQ141" s="66" t="s">
        <v>56</v>
      </c>
      <c r="AR141" s="35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</row>
    <row r="142" spans="1:63" ht="16.5" thickBot="1" x14ac:dyDescent="0.3">
      <c r="A142" s="189" t="s">
        <v>168</v>
      </c>
      <c r="B142" s="225">
        <v>605</v>
      </c>
      <c r="C142" s="54" t="s">
        <v>177</v>
      </c>
      <c r="D142" s="197" t="s">
        <v>421</v>
      </c>
      <c r="E142" s="197" t="s">
        <v>37</v>
      </c>
      <c r="F142" s="197" t="s">
        <v>422</v>
      </c>
      <c r="G142" s="197" t="s">
        <v>423</v>
      </c>
      <c r="H142" s="162"/>
      <c r="I142" s="161"/>
      <c r="J142" s="162"/>
      <c r="K142" s="45"/>
      <c r="L142" s="468">
        <v>4</v>
      </c>
      <c r="M142" s="468">
        <v>4</v>
      </c>
      <c r="N142" s="239"/>
      <c r="O142" s="79">
        <v>120</v>
      </c>
      <c r="P142" s="79">
        <f t="shared" si="73"/>
        <v>3.3333333333333335</v>
      </c>
      <c r="Q142" s="79">
        <v>1</v>
      </c>
      <c r="R142" s="79">
        <v>5</v>
      </c>
      <c r="S142" s="79">
        <v>120</v>
      </c>
      <c r="T142" s="79">
        <f t="shared" si="74"/>
        <v>100</v>
      </c>
      <c r="U142" s="78">
        <v>6</v>
      </c>
      <c r="V142" s="349">
        <v>22</v>
      </c>
      <c r="W142" s="44">
        <f t="shared" si="75"/>
        <v>9</v>
      </c>
      <c r="X142" s="44">
        <f t="shared" si="76"/>
        <v>110</v>
      </c>
      <c r="Y142" s="44">
        <f t="shared" si="77"/>
        <v>119</v>
      </c>
      <c r="Z142" s="45"/>
      <c r="AA142" s="45"/>
      <c r="AB142" s="69">
        <v>1</v>
      </c>
      <c r="AC142" s="70" t="s">
        <v>54</v>
      </c>
      <c r="AD142" s="70" t="s">
        <v>82</v>
      </c>
      <c r="AE142" s="70" t="s">
        <v>1</v>
      </c>
      <c r="AF142" s="47">
        <v>1</v>
      </c>
      <c r="AG142" s="28" t="s">
        <v>46</v>
      </c>
      <c r="AH142" s="28" t="s">
        <v>55</v>
      </c>
      <c r="AI142" s="28" t="s">
        <v>152</v>
      </c>
      <c r="AJ142" s="187">
        <v>1</v>
      </c>
      <c r="AK142" s="188" t="s">
        <v>46</v>
      </c>
      <c r="AL142" s="188" t="s">
        <v>55</v>
      </c>
      <c r="AM142" s="188" t="s">
        <v>152</v>
      </c>
      <c r="AN142" s="49">
        <v>1</v>
      </c>
      <c r="AO142" s="32" t="s">
        <v>46</v>
      </c>
      <c r="AP142" s="32" t="s">
        <v>55</v>
      </c>
      <c r="AQ142" s="66" t="s">
        <v>152</v>
      </c>
      <c r="AR142" s="35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</row>
    <row r="143" spans="1:63" ht="16.5" thickBot="1" x14ac:dyDescent="0.3">
      <c r="A143" s="189" t="s">
        <v>168</v>
      </c>
      <c r="B143" s="225">
        <v>607</v>
      </c>
      <c r="C143" s="54" t="s">
        <v>424</v>
      </c>
      <c r="D143" s="197" t="s">
        <v>425</v>
      </c>
      <c r="E143" s="197" t="s">
        <v>37</v>
      </c>
      <c r="F143" s="197" t="s">
        <v>337</v>
      </c>
      <c r="G143" s="197" t="s">
        <v>338</v>
      </c>
      <c r="H143" s="161" t="s">
        <v>426</v>
      </c>
      <c r="I143" s="162"/>
      <c r="J143" s="161"/>
      <c r="K143" s="45"/>
      <c r="L143" s="468">
        <v>5</v>
      </c>
      <c r="M143" s="468">
        <v>5</v>
      </c>
      <c r="N143" s="239"/>
      <c r="O143" s="79">
        <v>120</v>
      </c>
      <c r="P143" s="79">
        <f t="shared" si="73"/>
        <v>3.3333333333333335</v>
      </c>
      <c r="Q143" s="79">
        <v>1</v>
      </c>
      <c r="R143" s="79">
        <v>5</v>
      </c>
      <c r="S143" s="79">
        <v>120</v>
      </c>
      <c r="T143" s="79">
        <f t="shared" si="74"/>
        <v>100</v>
      </c>
      <c r="U143" s="78"/>
      <c r="V143" s="78">
        <v>20</v>
      </c>
      <c r="W143" s="44">
        <f t="shared" si="75"/>
        <v>0</v>
      </c>
      <c r="X143" s="44">
        <f t="shared" si="76"/>
        <v>100</v>
      </c>
      <c r="Y143" s="44">
        <f t="shared" si="77"/>
        <v>100</v>
      </c>
      <c r="Z143" s="45"/>
      <c r="AA143" s="45"/>
      <c r="AB143" s="69">
        <v>1</v>
      </c>
      <c r="AC143" s="70" t="s">
        <v>54</v>
      </c>
      <c r="AD143" s="70" t="s">
        <v>245</v>
      </c>
      <c r="AE143" s="70" t="s">
        <v>1</v>
      </c>
      <c r="AF143" s="47">
        <v>1</v>
      </c>
      <c r="AG143" s="28" t="s">
        <v>46</v>
      </c>
      <c r="AH143" s="28" t="s">
        <v>162</v>
      </c>
      <c r="AI143" s="28"/>
      <c r="AJ143" s="187">
        <v>1</v>
      </c>
      <c r="AK143" s="188" t="s">
        <v>46</v>
      </c>
      <c r="AL143" s="188" t="s">
        <v>55</v>
      </c>
      <c r="AM143" s="188" t="s">
        <v>56</v>
      </c>
      <c r="AN143" s="49">
        <v>1</v>
      </c>
      <c r="AO143" s="32" t="s">
        <v>46</v>
      </c>
      <c r="AP143" s="32" t="s">
        <v>55</v>
      </c>
      <c r="AQ143" s="66" t="s">
        <v>56</v>
      </c>
      <c r="AR143" s="35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</row>
    <row r="144" spans="1:63" ht="16.5" thickBot="1" x14ac:dyDescent="0.3">
      <c r="A144" s="240" t="s">
        <v>248</v>
      </c>
      <c r="B144" s="225">
        <v>608</v>
      </c>
      <c r="C144" s="54" t="s">
        <v>427</v>
      </c>
      <c r="D144" s="197" t="s">
        <v>428</v>
      </c>
      <c r="E144" s="197" t="s">
        <v>37</v>
      </c>
      <c r="F144" s="197" t="s">
        <v>76</v>
      </c>
      <c r="G144" s="197" t="s">
        <v>77</v>
      </c>
      <c r="H144" s="161"/>
      <c r="I144" s="162"/>
      <c r="J144" s="161"/>
      <c r="K144" s="45"/>
      <c r="L144" s="468">
        <v>4</v>
      </c>
      <c r="M144" s="468">
        <v>4</v>
      </c>
      <c r="N144" s="239"/>
      <c r="O144" s="79">
        <v>120</v>
      </c>
      <c r="P144" s="79">
        <f t="shared" si="73"/>
        <v>3.3333333333333335</v>
      </c>
      <c r="Q144" s="79">
        <v>1</v>
      </c>
      <c r="R144" s="79">
        <v>5</v>
      </c>
      <c r="S144" s="79">
        <v>120</v>
      </c>
      <c r="T144" s="79">
        <f t="shared" si="74"/>
        <v>100</v>
      </c>
      <c r="U144" s="78">
        <v>4</v>
      </c>
      <c r="V144" s="78">
        <v>18</v>
      </c>
      <c r="W144" s="44">
        <f t="shared" si="75"/>
        <v>6</v>
      </c>
      <c r="X144" s="44">
        <f t="shared" si="76"/>
        <v>90</v>
      </c>
      <c r="Y144" s="44">
        <f t="shared" si="77"/>
        <v>96</v>
      </c>
      <c r="Z144" s="45"/>
      <c r="AA144" s="45"/>
      <c r="AB144" s="69">
        <v>1</v>
      </c>
      <c r="AC144" s="70" t="s">
        <v>54</v>
      </c>
      <c r="AD144" s="70" t="s">
        <v>429</v>
      </c>
      <c r="AE144" s="70" t="s">
        <v>161</v>
      </c>
      <c r="AF144" s="47">
        <v>1</v>
      </c>
      <c r="AG144" s="28" t="s">
        <v>46</v>
      </c>
      <c r="AH144" s="28" t="s">
        <v>430</v>
      </c>
      <c r="AI144" s="28" t="s">
        <v>1</v>
      </c>
      <c r="AJ144" s="187">
        <v>1</v>
      </c>
      <c r="AK144" s="188" t="s">
        <v>46</v>
      </c>
      <c r="AL144" s="188" t="s">
        <v>99</v>
      </c>
      <c r="AM144" s="188" t="s">
        <v>1</v>
      </c>
      <c r="AN144" s="49">
        <v>1</v>
      </c>
      <c r="AO144" s="32" t="s">
        <v>46</v>
      </c>
      <c r="AP144" s="32" t="s">
        <v>99</v>
      </c>
      <c r="AQ144" s="66" t="s">
        <v>1</v>
      </c>
      <c r="AR144" s="35"/>
      <c r="AS144" s="350"/>
      <c r="AT144" s="350"/>
      <c r="AU144" s="350"/>
      <c r="AV144" s="350"/>
      <c r="AW144" s="350"/>
      <c r="AX144" s="350"/>
      <c r="AY144" s="350"/>
      <c r="AZ144" s="350"/>
      <c r="BA144" s="350"/>
      <c r="BB144" s="350"/>
      <c r="BC144" s="350"/>
      <c r="BD144" s="350"/>
      <c r="BE144" s="350"/>
      <c r="BF144" s="350"/>
      <c r="BG144" s="350"/>
      <c r="BH144" s="350"/>
      <c r="BI144" s="350"/>
      <c r="BJ144" s="350"/>
      <c r="BK144" s="350"/>
    </row>
    <row r="145" spans="1:63" ht="16.5" thickBot="1" x14ac:dyDescent="0.3">
      <c r="A145" s="351" t="s">
        <v>431</v>
      </c>
      <c r="B145" s="225">
        <v>606</v>
      </c>
      <c r="C145" s="476" t="s">
        <v>432</v>
      </c>
      <c r="D145" s="197" t="s">
        <v>433</v>
      </c>
      <c r="E145" s="197" t="s">
        <v>37</v>
      </c>
      <c r="F145" s="197" t="s">
        <v>259</v>
      </c>
      <c r="G145" s="197" t="s">
        <v>260</v>
      </c>
      <c r="H145" s="162"/>
      <c r="I145" s="162"/>
      <c r="J145" s="162"/>
      <c r="K145" s="45"/>
      <c r="L145" s="468">
        <v>5</v>
      </c>
      <c r="M145" s="468">
        <v>5</v>
      </c>
      <c r="N145" s="239"/>
      <c r="O145" s="79">
        <v>120</v>
      </c>
      <c r="P145" s="79">
        <f t="shared" si="73"/>
        <v>3.3333333333333335</v>
      </c>
      <c r="Q145" s="79">
        <v>1</v>
      </c>
      <c r="R145" s="79">
        <v>5</v>
      </c>
      <c r="S145" s="79">
        <v>120</v>
      </c>
      <c r="T145" s="79">
        <f t="shared" si="74"/>
        <v>100</v>
      </c>
      <c r="U145" s="78">
        <v>6</v>
      </c>
      <c r="V145" s="78"/>
      <c r="W145" s="44">
        <f t="shared" si="75"/>
        <v>9</v>
      </c>
      <c r="X145" s="44">
        <f t="shared" si="76"/>
        <v>0</v>
      </c>
      <c r="Y145" s="44">
        <f t="shared" si="77"/>
        <v>9</v>
      </c>
      <c r="Z145" s="45"/>
      <c r="AA145" s="45"/>
      <c r="AB145" s="69">
        <v>1</v>
      </c>
      <c r="AC145" s="70" t="s">
        <v>46</v>
      </c>
      <c r="AD145" s="70" t="s">
        <v>114</v>
      </c>
      <c r="AE145" s="70" t="s">
        <v>118</v>
      </c>
      <c r="AF145" s="47">
        <v>1</v>
      </c>
      <c r="AG145" s="28" t="s">
        <v>46</v>
      </c>
      <c r="AH145" s="28" t="s">
        <v>114</v>
      </c>
      <c r="AI145" s="28" t="s">
        <v>118</v>
      </c>
      <c r="AJ145" s="187"/>
      <c r="AK145" s="188"/>
      <c r="AL145" s="188"/>
      <c r="AM145" s="188"/>
      <c r="AN145" s="49"/>
      <c r="AO145" s="32"/>
      <c r="AP145" s="32"/>
      <c r="AQ145" s="66"/>
      <c r="AR145" s="35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</row>
    <row r="146" spans="1:63" ht="21" thickBot="1" x14ac:dyDescent="0.3">
      <c r="A146" s="104"/>
      <c r="B146" s="571" t="s">
        <v>179</v>
      </c>
      <c r="C146" s="572"/>
      <c r="D146" s="176" t="s">
        <v>434</v>
      </c>
      <c r="E146" s="177"/>
      <c r="F146" s="177"/>
      <c r="G146" s="177"/>
      <c r="H146" s="178"/>
      <c r="I146" s="178"/>
      <c r="J146" s="178"/>
      <c r="K146" s="526"/>
      <c r="L146" s="526"/>
      <c r="M146" s="526"/>
      <c r="N146" s="526"/>
      <c r="O146" s="526"/>
      <c r="P146" s="526"/>
      <c r="Q146" s="526"/>
      <c r="R146" s="526"/>
      <c r="S146" s="526"/>
      <c r="T146" s="526"/>
      <c r="U146" s="526"/>
      <c r="V146" s="526"/>
      <c r="W146" s="526"/>
      <c r="X146" s="526"/>
      <c r="Y146" s="526"/>
      <c r="Z146" s="526"/>
      <c r="AA146" s="526"/>
      <c r="AB146" s="526"/>
      <c r="AC146" s="526"/>
      <c r="AD146" s="526"/>
      <c r="AE146" s="526"/>
      <c r="AF146" s="526"/>
      <c r="AG146" s="526"/>
      <c r="AH146" s="526"/>
      <c r="AI146" s="526"/>
      <c r="AJ146" s="526"/>
      <c r="AK146" s="526"/>
      <c r="AL146" s="526"/>
      <c r="AM146" s="526"/>
      <c r="AN146" s="526"/>
      <c r="AO146" s="526"/>
      <c r="AP146" s="526"/>
      <c r="AQ146" s="527"/>
      <c r="AR146" s="35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</row>
    <row r="147" spans="1:63" ht="16.5" thickBot="1" x14ac:dyDescent="0.3">
      <c r="A147" s="189" t="s">
        <v>168</v>
      </c>
      <c r="B147" s="225">
        <v>601</v>
      </c>
      <c r="C147" s="224" t="s">
        <v>333</v>
      </c>
      <c r="D147" s="352" t="s">
        <v>435</v>
      </c>
      <c r="E147" s="353" t="s">
        <v>37</v>
      </c>
      <c r="F147" s="354" t="s">
        <v>436</v>
      </c>
      <c r="G147" s="355" t="s">
        <v>365</v>
      </c>
      <c r="H147" s="216"/>
      <c r="I147" s="162"/>
      <c r="J147" s="162"/>
      <c r="K147" s="45"/>
      <c r="L147" s="456">
        <v>1</v>
      </c>
      <c r="M147" s="456">
        <v>1</v>
      </c>
      <c r="N147" s="469"/>
      <c r="O147" s="463">
        <v>80</v>
      </c>
      <c r="P147" s="463">
        <v>3</v>
      </c>
      <c r="Q147" s="463">
        <v>1</v>
      </c>
      <c r="R147" s="463">
        <v>3</v>
      </c>
      <c r="S147" s="463">
        <v>80</v>
      </c>
      <c r="T147" s="463">
        <f t="shared" ref="T147:T152" si="78">(O147/S147)*100</f>
        <v>100</v>
      </c>
      <c r="U147" s="461"/>
      <c r="V147" s="461">
        <v>12</v>
      </c>
      <c r="W147" s="44">
        <f t="shared" ref="W147:W155" si="79">U147*1.5</f>
        <v>0</v>
      </c>
      <c r="X147" s="44">
        <f>V147*R147</f>
        <v>36</v>
      </c>
      <c r="Y147" s="44">
        <f t="shared" ref="Y147:Y152" si="80">W147+X147</f>
        <v>36</v>
      </c>
      <c r="Z147" s="45"/>
      <c r="AA147" s="45"/>
      <c r="AB147" s="69">
        <v>1</v>
      </c>
      <c r="AC147" s="70" t="s">
        <v>54</v>
      </c>
      <c r="AD147" s="70" t="s">
        <v>82</v>
      </c>
      <c r="AE147" s="70" t="s">
        <v>1</v>
      </c>
      <c r="AF147" s="47">
        <v>1</v>
      </c>
      <c r="AG147" s="28" t="s">
        <v>46</v>
      </c>
      <c r="AH147" s="28" t="s">
        <v>55</v>
      </c>
      <c r="AI147" s="28" t="s">
        <v>83</v>
      </c>
      <c r="AJ147" s="187">
        <v>1</v>
      </c>
      <c r="AK147" s="188" t="s">
        <v>46</v>
      </c>
      <c r="AL147" s="188" t="s">
        <v>55</v>
      </c>
      <c r="AM147" s="188" t="s">
        <v>83</v>
      </c>
      <c r="AN147" s="49">
        <v>1</v>
      </c>
      <c r="AO147" s="32" t="s">
        <v>46</v>
      </c>
      <c r="AP147" s="32" t="s">
        <v>55</v>
      </c>
      <c r="AQ147" s="66" t="s">
        <v>83</v>
      </c>
      <c r="AR147" s="35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</row>
    <row r="148" spans="1:63" ht="16.5" thickBot="1" x14ac:dyDescent="0.3">
      <c r="A148" s="356" t="s">
        <v>168</v>
      </c>
      <c r="B148" s="225">
        <v>602</v>
      </c>
      <c r="C148" s="224" t="s">
        <v>437</v>
      </c>
      <c r="D148" s="159" t="s">
        <v>438</v>
      </c>
      <c r="E148" s="357" t="s">
        <v>37</v>
      </c>
      <c r="F148" s="357" t="s">
        <v>140</v>
      </c>
      <c r="G148" s="357" t="s">
        <v>139</v>
      </c>
      <c r="H148" s="161">
        <v>74</v>
      </c>
      <c r="I148" s="162"/>
      <c r="J148" s="162"/>
      <c r="K148" s="45"/>
      <c r="L148" s="456">
        <v>6</v>
      </c>
      <c r="M148" s="456">
        <v>6</v>
      </c>
      <c r="N148" s="469"/>
      <c r="O148" s="463">
        <v>80</v>
      </c>
      <c r="P148" s="463">
        <v>3</v>
      </c>
      <c r="Q148" s="463">
        <v>1</v>
      </c>
      <c r="R148" s="463">
        <v>3</v>
      </c>
      <c r="S148" s="463">
        <v>80</v>
      </c>
      <c r="T148" s="463">
        <f t="shared" si="78"/>
        <v>100</v>
      </c>
      <c r="U148" s="461">
        <v>18</v>
      </c>
      <c r="V148" s="461">
        <v>24</v>
      </c>
      <c r="W148" s="44">
        <f t="shared" si="79"/>
        <v>27</v>
      </c>
      <c r="X148" s="44">
        <f t="shared" ref="X148:X152" si="81">V148*P148</f>
        <v>72</v>
      </c>
      <c r="Y148" s="44">
        <f t="shared" si="80"/>
        <v>99</v>
      </c>
      <c r="Z148" s="45"/>
      <c r="AA148" s="45"/>
      <c r="AB148" s="69">
        <v>1</v>
      </c>
      <c r="AC148" s="70" t="s">
        <v>54</v>
      </c>
      <c r="AD148" s="70" t="s">
        <v>245</v>
      </c>
      <c r="AE148" s="70"/>
      <c r="AF148" s="47">
        <v>1</v>
      </c>
      <c r="AG148" s="28" t="s">
        <v>46</v>
      </c>
      <c r="AH148" s="28" t="s">
        <v>55</v>
      </c>
      <c r="AI148" s="28" t="s">
        <v>56</v>
      </c>
      <c r="AJ148" s="187">
        <v>1</v>
      </c>
      <c r="AK148" s="188" t="s">
        <v>46</v>
      </c>
      <c r="AL148" s="188" t="s">
        <v>55</v>
      </c>
      <c r="AM148" s="188" t="s">
        <v>56</v>
      </c>
      <c r="AN148" s="49">
        <v>1</v>
      </c>
      <c r="AO148" s="32" t="s">
        <v>46</v>
      </c>
      <c r="AP148" s="32" t="s">
        <v>55</v>
      </c>
      <c r="AQ148" s="66" t="s">
        <v>56</v>
      </c>
      <c r="AR148" s="35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</row>
    <row r="149" spans="1:63" ht="16.5" thickBot="1" x14ac:dyDescent="0.3">
      <c r="A149" s="189" t="s">
        <v>168</v>
      </c>
      <c r="B149" s="225">
        <v>605</v>
      </c>
      <c r="C149" s="224" t="s">
        <v>439</v>
      </c>
      <c r="D149" s="358" t="s">
        <v>440</v>
      </c>
      <c r="E149" s="358" t="s">
        <v>37</v>
      </c>
      <c r="F149" s="358" t="s">
        <v>221</v>
      </c>
      <c r="G149" s="358" t="s">
        <v>222</v>
      </c>
      <c r="H149" s="162">
        <v>66</v>
      </c>
      <c r="I149" s="161"/>
      <c r="J149" s="161"/>
      <c r="K149" s="45"/>
      <c r="L149" s="456">
        <v>2</v>
      </c>
      <c r="M149" s="456">
        <v>2</v>
      </c>
      <c r="N149" s="469"/>
      <c r="O149" s="463">
        <v>80</v>
      </c>
      <c r="P149" s="463">
        <v>3</v>
      </c>
      <c r="Q149" s="463">
        <v>1</v>
      </c>
      <c r="R149" s="463">
        <v>3</v>
      </c>
      <c r="S149" s="463">
        <v>80</v>
      </c>
      <c r="T149" s="463">
        <f t="shared" si="78"/>
        <v>100</v>
      </c>
      <c r="U149" s="461">
        <v>10</v>
      </c>
      <c r="V149" s="461">
        <v>6</v>
      </c>
      <c r="W149" s="44">
        <f t="shared" si="79"/>
        <v>15</v>
      </c>
      <c r="X149" s="44">
        <f t="shared" si="81"/>
        <v>18</v>
      </c>
      <c r="Y149" s="44">
        <f t="shared" si="80"/>
        <v>33</v>
      </c>
      <c r="Z149" s="45"/>
      <c r="AA149" s="45"/>
      <c r="AB149" s="69">
        <v>1</v>
      </c>
      <c r="AC149" s="70" t="s">
        <v>46</v>
      </c>
      <c r="AD149" s="70" t="s">
        <v>195</v>
      </c>
      <c r="AE149" s="70" t="s">
        <v>56</v>
      </c>
      <c r="AF149" s="47">
        <v>1</v>
      </c>
      <c r="AG149" s="28" t="s">
        <v>46</v>
      </c>
      <c r="AH149" s="28" t="s">
        <v>55</v>
      </c>
      <c r="AI149" s="28" t="s">
        <v>56</v>
      </c>
      <c r="AJ149" s="187">
        <v>1</v>
      </c>
      <c r="AK149" s="188" t="s">
        <v>46</v>
      </c>
      <c r="AL149" s="188" t="s">
        <v>55</v>
      </c>
      <c r="AM149" s="188" t="s">
        <v>56</v>
      </c>
      <c r="AN149" s="49">
        <v>1</v>
      </c>
      <c r="AO149" s="32" t="s">
        <v>46</v>
      </c>
      <c r="AP149" s="32" t="s">
        <v>55</v>
      </c>
      <c r="AQ149" s="66" t="s">
        <v>56</v>
      </c>
      <c r="AR149" s="35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</row>
    <row r="150" spans="1:63" ht="16.5" thickBot="1" x14ac:dyDescent="0.3">
      <c r="A150" s="189" t="s">
        <v>168</v>
      </c>
      <c r="B150" s="225">
        <v>606</v>
      </c>
      <c r="C150" s="224" t="s">
        <v>441</v>
      </c>
      <c r="D150" s="159" t="s">
        <v>442</v>
      </c>
      <c r="E150" s="159" t="s">
        <v>37</v>
      </c>
      <c r="F150" s="159" t="s">
        <v>443</v>
      </c>
      <c r="G150" s="159" t="s">
        <v>444</v>
      </c>
      <c r="H150" s="161">
        <v>74</v>
      </c>
      <c r="I150" s="162"/>
      <c r="J150" s="162"/>
      <c r="K150" s="45"/>
      <c r="L150" s="456">
        <v>3</v>
      </c>
      <c r="M150" s="456">
        <v>3</v>
      </c>
      <c r="N150" s="469"/>
      <c r="O150" s="463">
        <v>80</v>
      </c>
      <c r="P150" s="463">
        <v>3</v>
      </c>
      <c r="Q150" s="463">
        <v>1</v>
      </c>
      <c r="R150" s="463">
        <v>3</v>
      </c>
      <c r="S150" s="463">
        <v>80</v>
      </c>
      <c r="T150" s="463">
        <f t="shared" si="78"/>
        <v>100</v>
      </c>
      <c r="U150" s="461">
        <v>8</v>
      </c>
      <c r="V150" s="461">
        <v>16</v>
      </c>
      <c r="W150" s="44">
        <f t="shared" si="79"/>
        <v>12</v>
      </c>
      <c r="X150" s="44">
        <f t="shared" si="81"/>
        <v>48</v>
      </c>
      <c r="Y150" s="44">
        <f t="shared" si="80"/>
        <v>60</v>
      </c>
      <c r="Z150" s="45"/>
      <c r="AA150" s="45"/>
      <c r="AB150" s="69" t="s">
        <v>445</v>
      </c>
      <c r="AC150" s="70" t="s">
        <v>62</v>
      </c>
      <c r="AD150" s="70" t="s">
        <v>82</v>
      </c>
      <c r="AE150" s="70" t="s">
        <v>56</v>
      </c>
      <c r="AF150" s="47">
        <v>1</v>
      </c>
      <c r="AG150" s="28" t="s">
        <v>46</v>
      </c>
      <c r="AH150" s="28" t="s">
        <v>82</v>
      </c>
      <c r="AI150" s="28" t="s">
        <v>446</v>
      </c>
      <c r="AJ150" s="187">
        <v>1</v>
      </c>
      <c r="AK150" s="188" t="s">
        <v>46</v>
      </c>
      <c r="AL150" s="188" t="s">
        <v>55</v>
      </c>
      <c r="AM150" s="188" t="s">
        <v>56</v>
      </c>
      <c r="AN150" s="49">
        <v>1</v>
      </c>
      <c r="AO150" s="32" t="s">
        <v>46</v>
      </c>
      <c r="AP150" s="32" t="s">
        <v>55</v>
      </c>
      <c r="AQ150" s="66" t="s">
        <v>56</v>
      </c>
      <c r="AR150" s="35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</row>
    <row r="151" spans="1:63" ht="26.25" thickBot="1" x14ac:dyDescent="0.3">
      <c r="A151" s="189" t="s">
        <v>168</v>
      </c>
      <c r="B151" s="225">
        <v>607</v>
      </c>
      <c r="C151" s="224" t="s">
        <v>447</v>
      </c>
      <c r="D151" s="159" t="s">
        <v>448</v>
      </c>
      <c r="E151" s="159" t="s">
        <v>37</v>
      </c>
      <c r="F151" s="159" t="s">
        <v>305</v>
      </c>
      <c r="G151" s="159" t="s">
        <v>134</v>
      </c>
      <c r="H151" s="161">
        <v>74</v>
      </c>
      <c r="I151" s="162"/>
      <c r="J151" s="162"/>
      <c r="K151" s="45"/>
      <c r="L151" s="456">
        <v>3</v>
      </c>
      <c r="M151" s="456">
        <v>3</v>
      </c>
      <c r="N151" s="469"/>
      <c r="O151" s="463">
        <v>80</v>
      </c>
      <c r="P151" s="463">
        <v>3</v>
      </c>
      <c r="Q151" s="463">
        <v>1</v>
      </c>
      <c r="R151" s="463">
        <v>3</v>
      </c>
      <c r="S151" s="463">
        <v>80</v>
      </c>
      <c r="T151" s="463">
        <f t="shared" si="78"/>
        <v>100</v>
      </c>
      <c r="U151" s="461">
        <v>6</v>
      </c>
      <c r="V151" s="461">
        <v>14</v>
      </c>
      <c r="W151" s="44">
        <f t="shared" si="79"/>
        <v>9</v>
      </c>
      <c r="X151" s="44">
        <f t="shared" si="81"/>
        <v>42</v>
      </c>
      <c r="Y151" s="44">
        <f t="shared" si="80"/>
        <v>51</v>
      </c>
      <c r="Z151" s="45"/>
      <c r="AA151" s="45"/>
      <c r="AB151" s="69">
        <v>1</v>
      </c>
      <c r="AC151" s="70" t="s">
        <v>46</v>
      </c>
      <c r="AD151" s="70" t="s">
        <v>55</v>
      </c>
      <c r="AE151" s="70" t="s">
        <v>83</v>
      </c>
      <c r="AF151" s="47">
        <v>1</v>
      </c>
      <c r="AG151" s="28" t="s">
        <v>46</v>
      </c>
      <c r="AH151" s="28" t="s">
        <v>55</v>
      </c>
      <c r="AI151" s="28" t="s">
        <v>83</v>
      </c>
      <c r="AJ151" s="187">
        <v>1</v>
      </c>
      <c r="AK151" s="188" t="s">
        <v>46</v>
      </c>
      <c r="AL151" s="188" t="s">
        <v>55</v>
      </c>
      <c r="AM151" s="188" t="s">
        <v>83</v>
      </c>
      <c r="AN151" s="49">
        <v>1</v>
      </c>
      <c r="AO151" s="32" t="s">
        <v>46</v>
      </c>
      <c r="AP151" s="32" t="s">
        <v>55</v>
      </c>
      <c r="AQ151" s="66" t="s">
        <v>83</v>
      </c>
      <c r="AR151" s="35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</row>
    <row r="152" spans="1:63" ht="26.25" thickBot="1" x14ac:dyDescent="0.3">
      <c r="A152" s="359" t="s">
        <v>168</v>
      </c>
      <c r="B152" s="225">
        <v>608</v>
      </c>
      <c r="C152" s="224" t="s">
        <v>449</v>
      </c>
      <c r="D152" s="159" t="s">
        <v>450</v>
      </c>
      <c r="E152" s="159" t="s">
        <v>37</v>
      </c>
      <c r="F152" s="159" t="s">
        <v>305</v>
      </c>
      <c r="G152" s="159" t="s">
        <v>134</v>
      </c>
      <c r="H152" s="161">
        <v>74</v>
      </c>
      <c r="I152" s="162"/>
      <c r="J152" s="162"/>
      <c r="K152" s="45"/>
      <c r="L152" s="456">
        <v>3</v>
      </c>
      <c r="M152" s="456">
        <v>3</v>
      </c>
      <c r="N152" s="469"/>
      <c r="O152" s="463">
        <v>80</v>
      </c>
      <c r="P152" s="463">
        <v>3</v>
      </c>
      <c r="Q152" s="463">
        <v>1</v>
      </c>
      <c r="R152" s="463">
        <v>3</v>
      </c>
      <c r="S152" s="463">
        <v>80</v>
      </c>
      <c r="T152" s="463">
        <f t="shared" si="78"/>
        <v>100</v>
      </c>
      <c r="U152" s="461">
        <v>8</v>
      </c>
      <c r="V152" s="461">
        <v>16</v>
      </c>
      <c r="W152" s="44">
        <f t="shared" si="79"/>
        <v>12</v>
      </c>
      <c r="X152" s="44">
        <f t="shared" si="81"/>
        <v>48</v>
      </c>
      <c r="Y152" s="44">
        <f t="shared" si="80"/>
        <v>60</v>
      </c>
      <c r="Z152" s="45"/>
      <c r="AA152" s="45"/>
      <c r="AB152" s="69">
        <v>1</v>
      </c>
      <c r="AC152" s="70" t="s">
        <v>46</v>
      </c>
      <c r="AD152" s="70" t="s">
        <v>55</v>
      </c>
      <c r="AE152" s="70" t="s">
        <v>451</v>
      </c>
      <c r="AF152" s="47">
        <v>1</v>
      </c>
      <c r="AG152" s="28" t="s">
        <v>46</v>
      </c>
      <c r="AH152" s="28" t="s">
        <v>55</v>
      </c>
      <c r="AI152" s="28" t="s">
        <v>452</v>
      </c>
      <c r="AJ152" s="187">
        <v>1</v>
      </c>
      <c r="AK152" s="188" t="s">
        <v>46</v>
      </c>
      <c r="AL152" s="188" t="s">
        <v>55</v>
      </c>
      <c r="AM152" s="188" t="s">
        <v>152</v>
      </c>
      <c r="AN152" s="49">
        <v>1</v>
      </c>
      <c r="AO152" s="32" t="s">
        <v>46</v>
      </c>
      <c r="AP152" s="32" t="s">
        <v>55</v>
      </c>
      <c r="AQ152" s="66" t="s">
        <v>152</v>
      </c>
      <c r="AR152" s="35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</row>
    <row r="153" spans="1:63" ht="16.5" thickBot="1" x14ac:dyDescent="0.3">
      <c r="A153" s="179" t="s">
        <v>165</v>
      </c>
      <c r="B153" s="225">
        <v>604</v>
      </c>
      <c r="C153" s="483" t="s">
        <v>453</v>
      </c>
      <c r="D153" s="360"/>
      <c r="E153" s="360" t="s">
        <v>37</v>
      </c>
      <c r="F153" s="361" t="s">
        <v>186</v>
      </c>
      <c r="G153" s="361" t="s">
        <v>187</v>
      </c>
      <c r="H153" s="362"/>
      <c r="I153" s="363"/>
      <c r="J153" s="363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  <c r="X153" s="482"/>
      <c r="Y153" s="482"/>
      <c r="Z153" s="482"/>
      <c r="AA153" s="482"/>
      <c r="AB153" s="493"/>
      <c r="AC153" s="493"/>
      <c r="AD153" s="493"/>
      <c r="AE153" s="493"/>
      <c r="AF153" s="482"/>
      <c r="AG153" s="482"/>
      <c r="AH153" s="482"/>
      <c r="AI153" s="482"/>
      <c r="AJ153" s="482"/>
      <c r="AK153" s="482"/>
      <c r="AL153" s="482"/>
      <c r="AM153" s="482"/>
      <c r="AN153" s="482"/>
      <c r="AO153" s="482"/>
      <c r="AP153" s="482"/>
      <c r="AQ153" s="482"/>
      <c r="AR153" s="35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</row>
    <row r="154" spans="1:63" ht="16.5" thickBot="1" x14ac:dyDescent="0.3">
      <c r="A154" s="179" t="s">
        <v>165</v>
      </c>
      <c r="B154" s="366"/>
      <c r="C154" s="484" t="s">
        <v>456</v>
      </c>
      <c r="D154" s="367"/>
      <c r="E154" s="367" t="s">
        <v>37</v>
      </c>
      <c r="F154" s="367"/>
      <c r="G154" s="367"/>
      <c r="H154" s="362"/>
      <c r="I154" s="184"/>
      <c r="J154" s="162"/>
      <c r="K154" s="45"/>
      <c r="L154" s="478">
        <v>4</v>
      </c>
      <c r="M154" s="478">
        <v>4</v>
      </c>
      <c r="N154" s="479"/>
      <c r="O154" s="480"/>
      <c r="P154" s="480"/>
      <c r="Q154" s="480">
        <v>1</v>
      </c>
      <c r="R154" s="480">
        <v>3</v>
      </c>
      <c r="S154" s="480"/>
      <c r="T154" s="480"/>
      <c r="U154" s="479">
        <v>8</v>
      </c>
      <c r="V154" s="479">
        <v>36</v>
      </c>
      <c r="W154" s="369">
        <f t="shared" si="79"/>
        <v>12</v>
      </c>
      <c r="X154" s="369"/>
      <c r="Y154" s="369">
        <f>SUM(Y147:Y153)</f>
        <v>339</v>
      </c>
      <c r="Z154" s="45"/>
      <c r="AA154" s="45"/>
      <c r="AB154" s="69">
        <v>1</v>
      </c>
      <c r="AC154" s="70" t="s">
        <v>46</v>
      </c>
      <c r="AD154" s="70" t="s">
        <v>114</v>
      </c>
      <c r="AE154" s="70" t="s">
        <v>122</v>
      </c>
      <c r="AF154" s="47">
        <v>1</v>
      </c>
      <c r="AG154" s="28" t="s">
        <v>46</v>
      </c>
      <c r="AH154" s="28" t="s">
        <v>114</v>
      </c>
      <c r="AI154" s="28" t="s">
        <v>122</v>
      </c>
      <c r="AJ154" s="187">
        <v>1</v>
      </c>
      <c r="AK154" s="188" t="s">
        <v>46</v>
      </c>
      <c r="AL154" s="188" t="s">
        <v>114</v>
      </c>
      <c r="AM154" s="188" t="s">
        <v>122</v>
      </c>
      <c r="AN154" s="49">
        <v>1</v>
      </c>
      <c r="AO154" s="32" t="s">
        <v>46</v>
      </c>
      <c r="AP154" s="32" t="s">
        <v>114</v>
      </c>
      <c r="AQ154" s="66" t="s">
        <v>122</v>
      </c>
      <c r="AR154" s="35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</row>
    <row r="155" spans="1:63" ht="16.5" thickBot="1" x14ac:dyDescent="0.3">
      <c r="A155" s="297" t="s">
        <v>165</v>
      </c>
      <c r="B155" s="366"/>
      <c r="C155" s="484" t="s">
        <v>457</v>
      </c>
      <c r="D155" s="370"/>
      <c r="E155" s="370" t="s">
        <v>37</v>
      </c>
      <c r="F155" s="370"/>
      <c r="G155" s="370"/>
      <c r="H155" s="362"/>
      <c r="I155" s="216"/>
      <c r="J155" s="161"/>
      <c r="K155" s="45"/>
      <c r="L155" s="478">
        <v>8</v>
      </c>
      <c r="M155" s="478">
        <v>8</v>
      </c>
      <c r="N155" s="481"/>
      <c r="O155" s="480"/>
      <c r="P155" s="480"/>
      <c r="Q155" s="480">
        <v>1</v>
      </c>
      <c r="R155" s="480">
        <v>3</v>
      </c>
      <c r="S155" s="480"/>
      <c r="T155" s="480"/>
      <c r="U155" s="479">
        <v>6</v>
      </c>
      <c r="V155" s="479">
        <v>4</v>
      </c>
      <c r="W155" s="369">
        <f t="shared" si="79"/>
        <v>9</v>
      </c>
      <c r="X155" s="369"/>
      <c r="Y155" s="369"/>
      <c r="Z155" s="45"/>
      <c r="AA155" s="45"/>
      <c r="AB155" s="69">
        <v>1</v>
      </c>
      <c r="AC155" s="70" t="s">
        <v>46</v>
      </c>
      <c r="AD155" s="70" t="s">
        <v>454</v>
      </c>
      <c r="AE155" s="70" t="s">
        <v>455</v>
      </c>
      <c r="AF155" s="47">
        <v>1</v>
      </c>
      <c r="AG155" s="28" t="s">
        <v>46</v>
      </c>
      <c r="AH155" s="28" t="s">
        <v>454</v>
      </c>
      <c r="AI155" s="28" t="s">
        <v>455</v>
      </c>
      <c r="AJ155" s="187">
        <v>1</v>
      </c>
      <c r="AK155" s="188" t="s">
        <v>46</v>
      </c>
      <c r="AL155" s="188" t="s">
        <v>454</v>
      </c>
      <c r="AM155" s="188" t="s">
        <v>455</v>
      </c>
      <c r="AN155" s="49">
        <v>1</v>
      </c>
      <c r="AO155" s="32" t="s">
        <v>46</v>
      </c>
      <c r="AP155" s="32" t="s">
        <v>454</v>
      </c>
      <c r="AQ155" s="66" t="s">
        <v>455</v>
      </c>
      <c r="AR155" s="35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</row>
    <row r="156" spans="1:63" ht="16.5" thickBot="1" x14ac:dyDescent="0.3">
      <c r="A156" s="179" t="s">
        <v>165</v>
      </c>
      <c r="B156" s="366"/>
      <c r="C156" s="484" t="s">
        <v>458</v>
      </c>
      <c r="D156" s="367"/>
      <c r="E156" s="367" t="s">
        <v>37</v>
      </c>
      <c r="F156" s="367"/>
      <c r="G156" s="367"/>
      <c r="H156" s="362"/>
      <c r="I156" s="184"/>
      <c r="J156" s="162"/>
      <c r="K156" s="45"/>
      <c r="L156" s="337"/>
      <c r="M156" s="337"/>
      <c r="N156" s="45"/>
      <c r="O156" s="368"/>
      <c r="P156" s="368"/>
      <c r="Q156" s="368">
        <v>1</v>
      </c>
      <c r="R156" s="368">
        <v>3</v>
      </c>
      <c r="S156" s="368"/>
      <c r="T156" s="368"/>
      <c r="U156" s="83"/>
      <c r="V156" s="83"/>
      <c r="W156" s="369"/>
      <c r="X156" s="369"/>
      <c r="Y156" s="369"/>
      <c r="Z156" s="45"/>
      <c r="AA156" s="45"/>
      <c r="AB156" s="70"/>
      <c r="AC156" s="70"/>
      <c r="AD156" s="70"/>
      <c r="AE156" s="70"/>
      <c r="AF156" s="28"/>
      <c r="AG156" s="28"/>
      <c r="AH156" s="28"/>
      <c r="AI156" s="28"/>
      <c r="AJ156" s="188"/>
      <c r="AK156" s="188"/>
      <c r="AL156" s="188"/>
      <c r="AM156" s="188"/>
      <c r="AN156" s="32"/>
      <c r="AO156" s="32"/>
      <c r="AP156" s="32"/>
      <c r="AQ156" s="66"/>
      <c r="AR156" s="35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</row>
    <row r="157" spans="1:63" ht="15.75" x14ac:dyDescent="0.25">
      <c r="A157" s="297"/>
      <c r="B157" s="371"/>
      <c r="C157" s="485" t="s">
        <v>459</v>
      </c>
      <c r="D157" s="367"/>
      <c r="E157" s="367" t="s">
        <v>37</v>
      </c>
      <c r="F157" s="367"/>
      <c r="G157" s="367"/>
      <c r="H157" s="362"/>
      <c r="I157" s="372"/>
      <c r="J157" s="372"/>
      <c r="K157" s="202"/>
      <c r="L157" s="373"/>
      <c r="M157" s="373"/>
      <c r="N157" s="202"/>
      <c r="O157" s="374"/>
      <c r="P157" s="374"/>
      <c r="Q157" s="374"/>
      <c r="R157" s="374"/>
      <c r="S157" s="374"/>
      <c r="T157" s="374"/>
      <c r="U157" s="375"/>
      <c r="V157" s="375"/>
      <c r="W157" s="376"/>
      <c r="X157" s="376"/>
      <c r="Y157" s="376"/>
      <c r="Z157" s="202"/>
      <c r="AA157" s="202"/>
      <c r="AB157" s="203"/>
      <c r="AC157" s="203"/>
      <c r="AD157" s="203"/>
      <c r="AE157" s="203"/>
      <c r="AF157" s="205"/>
      <c r="AG157" s="205"/>
      <c r="AH157" s="205"/>
      <c r="AI157" s="205"/>
      <c r="AJ157" s="207"/>
      <c r="AK157" s="207"/>
      <c r="AL157" s="207"/>
      <c r="AM157" s="207"/>
      <c r="AN157" s="209"/>
      <c r="AO157" s="209"/>
      <c r="AP157" s="209"/>
      <c r="AQ157" s="210"/>
      <c r="AR157" s="35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</row>
    <row r="158" spans="1:63" ht="21" thickBot="1" x14ac:dyDescent="0.3">
      <c r="A158" s="104"/>
      <c r="B158" s="585" t="s">
        <v>197</v>
      </c>
      <c r="C158" s="586"/>
      <c r="D158" s="281" t="s">
        <v>460</v>
      </c>
      <c r="E158" s="177"/>
      <c r="F158" s="177"/>
      <c r="G158" s="177"/>
      <c r="H158" s="377"/>
      <c r="I158" s="178"/>
      <c r="J158" s="178"/>
      <c r="K158" s="526"/>
      <c r="L158" s="526"/>
      <c r="M158" s="526"/>
      <c r="N158" s="526"/>
      <c r="O158" s="526"/>
      <c r="P158" s="526"/>
      <c r="Q158" s="526"/>
      <c r="R158" s="526"/>
      <c r="S158" s="526"/>
      <c r="T158" s="526"/>
      <c r="U158" s="526"/>
      <c r="V158" s="526"/>
      <c r="W158" s="526"/>
      <c r="X158" s="526"/>
      <c r="Y158" s="526"/>
      <c r="Z158" s="526"/>
      <c r="AA158" s="526"/>
      <c r="AB158" s="526"/>
      <c r="AC158" s="526"/>
      <c r="AD158" s="526"/>
      <c r="AE158" s="526"/>
      <c r="AF158" s="526"/>
      <c r="AG158" s="526"/>
      <c r="AH158" s="526"/>
      <c r="AI158" s="526"/>
      <c r="AJ158" s="526"/>
      <c r="AK158" s="526"/>
      <c r="AL158" s="526"/>
      <c r="AM158" s="526"/>
      <c r="AN158" s="526"/>
      <c r="AO158" s="526"/>
      <c r="AP158" s="526"/>
      <c r="AQ158" s="527"/>
      <c r="AR158" s="35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</row>
    <row r="159" spans="1:63" ht="16.5" thickBot="1" x14ac:dyDescent="0.3">
      <c r="A159" s="189" t="s">
        <v>168</v>
      </c>
      <c r="B159" s="378">
        <v>601</v>
      </c>
      <c r="C159" s="379" t="s">
        <v>461</v>
      </c>
      <c r="D159" s="182" t="s">
        <v>462</v>
      </c>
      <c r="E159" s="183" t="s">
        <v>37</v>
      </c>
      <c r="F159" s="183" t="s">
        <v>463</v>
      </c>
      <c r="G159" s="183" t="s">
        <v>104</v>
      </c>
      <c r="H159" s="184"/>
      <c r="I159" s="161"/>
      <c r="J159" s="162"/>
      <c r="K159" s="45"/>
      <c r="L159" s="478">
        <v>4</v>
      </c>
      <c r="M159" s="478">
        <v>4</v>
      </c>
      <c r="N159" s="481"/>
      <c r="O159" s="480">
        <v>45</v>
      </c>
      <c r="P159" s="480">
        <v>2</v>
      </c>
      <c r="Q159" s="480"/>
      <c r="R159" s="480"/>
      <c r="S159" s="480">
        <v>45</v>
      </c>
      <c r="T159" s="480">
        <f t="shared" ref="T159:T168" si="82">(O159/S159)*100</f>
        <v>100</v>
      </c>
      <c r="U159" s="479">
        <v>12</v>
      </c>
      <c r="V159" s="479">
        <v>14</v>
      </c>
      <c r="W159" s="44">
        <f t="shared" ref="W159:W168" si="83">U159*1.5</f>
        <v>18</v>
      </c>
      <c r="X159" s="44">
        <f t="shared" ref="X159:X168" si="84">V159*P159</f>
        <v>28</v>
      </c>
      <c r="Y159" s="44">
        <f t="shared" ref="Y159:Y168" si="85">W159+X159</f>
        <v>46</v>
      </c>
      <c r="Z159" s="45"/>
      <c r="AA159" s="45"/>
      <c r="AB159" s="69" t="s">
        <v>61</v>
      </c>
      <c r="AC159" s="70" t="s">
        <v>62</v>
      </c>
      <c r="AD159" s="494" t="s">
        <v>464</v>
      </c>
      <c r="AE159" s="70" t="s">
        <v>83</v>
      </c>
      <c r="AF159" s="47">
        <v>1</v>
      </c>
      <c r="AG159" s="28" t="s">
        <v>46</v>
      </c>
      <c r="AH159" s="28" t="s">
        <v>55</v>
      </c>
      <c r="AI159" s="28" t="s">
        <v>83</v>
      </c>
      <c r="AJ159" s="187">
        <v>1</v>
      </c>
      <c r="AK159" s="188" t="s">
        <v>46</v>
      </c>
      <c r="AL159" s="188" t="s">
        <v>55</v>
      </c>
      <c r="AM159" s="188" t="s">
        <v>83</v>
      </c>
      <c r="AN159" s="49">
        <v>1</v>
      </c>
      <c r="AO159" s="32" t="s">
        <v>46</v>
      </c>
      <c r="AP159" s="32" t="s">
        <v>55</v>
      </c>
      <c r="AQ159" s="66" t="s">
        <v>83</v>
      </c>
      <c r="AR159" s="35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</row>
    <row r="160" spans="1:63" ht="16.5" thickBot="1" x14ac:dyDescent="0.3">
      <c r="A160" s="189" t="s">
        <v>168</v>
      </c>
      <c r="B160" s="225">
        <v>602</v>
      </c>
      <c r="C160" s="54" t="s">
        <v>465</v>
      </c>
      <c r="D160" s="190" t="s">
        <v>466</v>
      </c>
      <c r="E160" s="183" t="s">
        <v>37</v>
      </c>
      <c r="F160" s="183"/>
      <c r="G160" s="183"/>
      <c r="H160" s="216"/>
      <c r="I160" s="161"/>
      <c r="J160" s="161"/>
      <c r="K160" s="45"/>
      <c r="L160" s="478">
        <v>3</v>
      </c>
      <c r="M160" s="478">
        <v>3</v>
      </c>
      <c r="N160" s="481"/>
      <c r="O160" s="480">
        <v>45</v>
      </c>
      <c r="P160" s="480">
        <v>2</v>
      </c>
      <c r="Q160" s="480"/>
      <c r="R160" s="480"/>
      <c r="S160" s="480">
        <v>45</v>
      </c>
      <c r="T160" s="480">
        <f t="shared" si="82"/>
        <v>100</v>
      </c>
      <c r="U160" s="479">
        <v>10</v>
      </c>
      <c r="V160" s="479">
        <v>18</v>
      </c>
      <c r="W160" s="44">
        <f t="shared" si="83"/>
        <v>15</v>
      </c>
      <c r="X160" s="44">
        <f t="shared" si="84"/>
        <v>36</v>
      </c>
      <c r="Y160" s="44">
        <f t="shared" si="85"/>
        <v>51</v>
      </c>
      <c r="Z160" s="45"/>
      <c r="AA160" s="45"/>
      <c r="AB160" s="69">
        <v>1</v>
      </c>
      <c r="AC160" s="70" t="s">
        <v>54</v>
      </c>
      <c r="AD160" s="494" t="s">
        <v>245</v>
      </c>
      <c r="AE160" s="70" t="s">
        <v>1</v>
      </c>
      <c r="AF160" s="47">
        <v>1</v>
      </c>
      <c r="AG160" s="28" t="s">
        <v>46</v>
      </c>
      <c r="AH160" s="28" t="s">
        <v>55</v>
      </c>
      <c r="AI160" s="28" t="s">
        <v>152</v>
      </c>
      <c r="AJ160" s="187">
        <v>1</v>
      </c>
      <c r="AK160" s="188" t="s">
        <v>46</v>
      </c>
      <c r="AL160" s="188" t="s">
        <v>55</v>
      </c>
      <c r="AM160" s="188" t="s">
        <v>152</v>
      </c>
      <c r="AN160" s="49">
        <v>1</v>
      </c>
      <c r="AO160" s="32" t="s">
        <v>46</v>
      </c>
      <c r="AP160" s="32" t="s">
        <v>55</v>
      </c>
      <c r="AQ160" s="66" t="s">
        <v>152</v>
      </c>
      <c r="AR160" s="35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</row>
    <row r="161" spans="1:63" ht="16.5" thickBot="1" x14ac:dyDescent="0.3">
      <c r="A161" s="189" t="s">
        <v>168</v>
      </c>
      <c r="B161" s="225">
        <v>603</v>
      </c>
      <c r="C161" s="54" t="s">
        <v>467</v>
      </c>
      <c r="D161" s="197" t="s">
        <v>468</v>
      </c>
      <c r="E161" s="380" t="s">
        <v>37</v>
      </c>
      <c r="F161" s="381" t="s">
        <v>202</v>
      </c>
      <c r="G161" s="381" t="s">
        <v>203</v>
      </c>
      <c r="H161" s="161"/>
      <c r="I161" s="161"/>
      <c r="J161" s="161"/>
      <c r="K161" s="45"/>
      <c r="L161" s="478">
        <v>3</v>
      </c>
      <c r="M161" s="478">
        <v>3</v>
      </c>
      <c r="N161" s="481"/>
      <c r="O161" s="480">
        <v>45</v>
      </c>
      <c r="P161" s="480">
        <v>2</v>
      </c>
      <c r="Q161" s="480"/>
      <c r="R161" s="480"/>
      <c r="S161" s="480">
        <v>45</v>
      </c>
      <c r="T161" s="480">
        <f t="shared" si="82"/>
        <v>100</v>
      </c>
      <c r="U161" s="479">
        <v>12</v>
      </c>
      <c r="V161" s="479">
        <v>12</v>
      </c>
      <c r="W161" s="44">
        <f t="shared" si="83"/>
        <v>18</v>
      </c>
      <c r="X161" s="44">
        <f t="shared" si="84"/>
        <v>24</v>
      </c>
      <c r="Y161" s="44">
        <f t="shared" si="85"/>
        <v>42</v>
      </c>
      <c r="Z161" s="45"/>
      <c r="AA161" s="45"/>
      <c r="AB161" s="69">
        <v>1</v>
      </c>
      <c r="AC161" s="70" t="s">
        <v>54</v>
      </c>
      <c r="AD161" s="494" t="s">
        <v>162</v>
      </c>
      <c r="AE161" s="70" t="s">
        <v>1</v>
      </c>
      <c r="AF161" s="47">
        <v>1</v>
      </c>
      <c r="AG161" s="28" t="s">
        <v>46</v>
      </c>
      <c r="AH161" s="28" t="s">
        <v>162</v>
      </c>
      <c r="AI161" s="28"/>
      <c r="AJ161" s="187">
        <v>1</v>
      </c>
      <c r="AK161" s="188" t="s">
        <v>46</v>
      </c>
      <c r="AL161" s="188" t="s">
        <v>162</v>
      </c>
      <c r="AM161" s="188" t="s">
        <v>1</v>
      </c>
      <c r="AN161" s="49">
        <v>1</v>
      </c>
      <c r="AO161" s="32" t="s">
        <v>46</v>
      </c>
      <c r="AP161" s="32" t="s">
        <v>162</v>
      </c>
      <c r="AQ161" s="66" t="s">
        <v>1</v>
      </c>
      <c r="AR161" s="35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</row>
    <row r="162" spans="1:63" ht="16.5" thickBot="1" x14ac:dyDescent="0.3">
      <c r="A162" s="179" t="s">
        <v>165</v>
      </c>
      <c r="B162" s="225">
        <v>604</v>
      </c>
      <c r="C162" s="54" t="s">
        <v>469</v>
      </c>
      <c r="D162" s="197" t="s">
        <v>470</v>
      </c>
      <c r="E162" s="197" t="s">
        <v>37</v>
      </c>
      <c r="F162" s="197" t="s">
        <v>38</v>
      </c>
      <c r="G162" s="197" t="s">
        <v>39</v>
      </c>
      <c r="H162" s="162">
        <v>74</v>
      </c>
      <c r="I162" s="161"/>
      <c r="J162" s="162"/>
      <c r="K162" s="45"/>
      <c r="L162" s="478">
        <v>3</v>
      </c>
      <c r="M162" s="478">
        <v>3</v>
      </c>
      <c r="N162" s="481"/>
      <c r="O162" s="480">
        <v>45</v>
      </c>
      <c r="P162" s="480">
        <v>2</v>
      </c>
      <c r="Q162" s="480"/>
      <c r="R162" s="480"/>
      <c r="S162" s="480">
        <v>45</v>
      </c>
      <c r="T162" s="480">
        <f t="shared" si="82"/>
        <v>100</v>
      </c>
      <c r="U162" s="479">
        <v>8</v>
      </c>
      <c r="V162" s="479">
        <v>10</v>
      </c>
      <c r="W162" s="44">
        <f t="shared" si="83"/>
        <v>12</v>
      </c>
      <c r="X162" s="44">
        <f t="shared" si="84"/>
        <v>20</v>
      </c>
      <c r="Y162" s="44">
        <f t="shared" si="85"/>
        <v>32</v>
      </c>
      <c r="Z162" s="45"/>
      <c r="AA162" s="45"/>
      <c r="AB162" s="69">
        <v>1</v>
      </c>
      <c r="AC162" s="70" t="s">
        <v>54</v>
      </c>
      <c r="AD162" s="494" t="s">
        <v>245</v>
      </c>
      <c r="AE162" s="70" t="s">
        <v>1</v>
      </c>
      <c r="AF162" s="47">
        <v>1</v>
      </c>
      <c r="AG162" s="28" t="s">
        <v>46</v>
      </c>
      <c r="AH162" s="28" t="s">
        <v>47</v>
      </c>
      <c r="AI162" s="28" t="s">
        <v>49</v>
      </c>
      <c r="AJ162" s="187">
        <v>1</v>
      </c>
      <c r="AK162" s="188" t="s">
        <v>46</v>
      </c>
      <c r="AL162" s="188" t="s">
        <v>47</v>
      </c>
      <c r="AM162" s="188" t="s">
        <v>49</v>
      </c>
      <c r="AN162" s="49">
        <v>1</v>
      </c>
      <c r="AO162" s="32" t="s">
        <v>46</v>
      </c>
      <c r="AP162" s="32" t="s">
        <v>471</v>
      </c>
      <c r="AQ162" s="66" t="s">
        <v>48</v>
      </c>
      <c r="AR162" s="35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</row>
    <row r="163" spans="1:63" ht="16.5" thickBot="1" x14ac:dyDescent="0.3">
      <c r="A163" s="179" t="s">
        <v>165</v>
      </c>
      <c r="B163" s="225">
        <v>605</v>
      </c>
      <c r="C163" s="54" t="s">
        <v>472</v>
      </c>
      <c r="D163" s="197" t="s">
        <v>473</v>
      </c>
      <c r="E163" s="197" t="s">
        <v>37</v>
      </c>
      <c r="F163" s="18" t="s">
        <v>80</v>
      </c>
      <c r="G163" s="18" t="s">
        <v>81</v>
      </c>
      <c r="H163" s="162"/>
      <c r="I163" s="161"/>
      <c r="J163" s="162"/>
      <c r="K163" s="45"/>
      <c r="L163" s="478">
        <v>3</v>
      </c>
      <c r="M163" s="478">
        <v>3</v>
      </c>
      <c r="N163" s="481"/>
      <c r="O163" s="480">
        <v>45</v>
      </c>
      <c r="P163" s="480">
        <v>2</v>
      </c>
      <c r="Q163" s="480"/>
      <c r="R163" s="480"/>
      <c r="S163" s="480">
        <v>45</v>
      </c>
      <c r="T163" s="480">
        <f t="shared" si="82"/>
        <v>100</v>
      </c>
      <c r="U163" s="479"/>
      <c r="V163" s="479">
        <v>12</v>
      </c>
      <c r="W163" s="44">
        <f t="shared" si="83"/>
        <v>0</v>
      </c>
      <c r="X163" s="44">
        <f t="shared" si="84"/>
        <v>24</v>
      </c>
      <c r="Y163" s="44">
        <f t="shared" si="85"/>
        <v>24</v>
      </c>
      <c r="Z163" s="45"/>
      <c r="AA163" s="45"/>
      <c r="AB163" s="69">
        <v>1</v>
      </c>
      <c r="AC163" s="70" t="s">
        <v>54</v>
      </c>
      <c r="AD163" s="494" t="s">
        <v>82</v>
      </c>
      <c r="AE163" s="70" t="s">
        <v>1</v>
      </c>
      <c r="AF163" s="47">
        <v>1</v>
      </c>
      <c r="AG163" s="28" t="s">
        <v>46</v>
      </c>
      <c r="AH163" s="28" t="s">
        <v>55</v>
      </c>
      <c r="AI163" s="28" t="s">
        <v>83</v>
      </c>
      <c r="AJ163" s="187">
        <v>1</v>
      </c>
      <c r="AK163" s="188" t="s">
        <v>46</v>
      </c>
      <c r="AL163" s="188" t="s">
        <v>55</v>
      </c>
      <c r="AM163" s="188" t="s">
        <v>56</v>
      </c>
      <c r="AN163" s="49">
        <v>1</v>
      </c>
      <c r="AO163" s="32" t="s">
        <v>46</v>
      </c>
      <c r="AP163" s="32" t="s">
        <v>55</v>
      </c>
      <c r="AQ163" s="66" t="s">
        <v>56</v>
      </c>
      <c r="AR163" s="35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</row>
    <row r="164" spans="1:63" ht="16.5" thickBot="1" x14ac:dyDescent="0.3">
      <c r="A164" s="179" t="s">
        <v>165</v>
      </c>
      <c r="B164" s="343">
        <v>606</v>
      </c>
      <c r="C164" s="54" t="s">
        <v>474</v>
      </c>
      <c r="D164" s="197" t="s">
        <v>475</v>
      </c>
      <c r="E164" s="197" t="s">
        <v>37</v>
      </c>
      <c r="F164" s="183" t="s">
        <v>206</v>
      </c>
      <c r="G164" s="183" t="s">
        <v>207</v>
      </c>
      <c r="H164" s="162"/>
      <c r="I164" s="162"/>
      <c r="J164" s="162"/>
      <c r="K164" s="45"/>
      <c r="L164" s="478">
        <v>4</v>
      </c>
      <c r="M164" s="478">
        <v>4</v>
      </c>
      <c r="N164" s="481"/>
      <c r="O164" s="480">
        <v>45</v>
      </c>
      <c r="P164" s="480">
        <v>2</v>
      </c>
      <c r="Q164" s="480"/>
      <c r="R164" s="480"/>
      <c r="S164" s="480">
        <v>45</v>
      </c>
      <c r="T164" s="480">
        <f t="shared" si="82"/>
        <v>100</v>
      </c>
      <c r="U164" s="479"/>
      <c r="V164" s="479"/>
      <c r="W164" s="44">
        <f t="shared" si="83"/>
        <v>0</v>
      </c>
      <c r="X164" s="44">
        <f t="shared" si="84"/>
        <v>0</v>
      </c>
      <c r="Y164" s="44">
        <f t="shared" si="85"/>
        <v>0</v>
      </c>
      <c r="Z164" s="382"/>
      <c r="AA164" s="382"/>
      <c r="AB164" s="69" t="s">
        <v>61</v>
      </c>
      <c r="AC164" s="70" t="s">
        <v>62</v>
      </c>
      <c r="AD164" s="494" t="s">
        <v>464</v>
      </c>
      <c r="AE164" s="70" t="s">
        <v>83</v>
      </c>
      <c r="AF164" s="47">
        <v>1</v>
      </c>
      <c r="AG164" s="28" t="s">
        <v>46</v>
      </c>
      <c r="AH164" s="28" t="s">
        <v>55</v>
      </c>
      <c r="AI164" s="28" t="s">
        <v>83</v>
      </c>
      <c r="AJ164" s="187">
        <v>1</v>
      </c>
      <c r="AK164" s="188" t="s">
        <v>46</v>
      </c>
      <c r="AL164" s="188" t="s">
        <v>55</v>
      </c>
      <c r="AM164" s="188" t="s">
        <v>83</v>
      </c>
      <c r="AN164" s="49">
        <v>1</v>
      </c>
      <c r="AO164" s="32" t="s">
        <v>46</v>
      </c>
      <c r="AP164" s="32" t="s">
        <v>55</v>
      </c>
      <c r="AQ164" s="66" t="s">
        <v>83</v>
      </c>
      <c r="AR164" s="35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</row>
    <row r="165" spans="1:63" ht="16.5" thickBot="1" x14ac:dyDescent="0.3">
      <c r="A165" s="179" t="s">
        <v>165</v>
      </c>
      <c r="B165" s="343"/>
      <c r="C165" s="383" t="s">
        <v>476</v>
      </c>
      <c r="D165" s="197" t="s">
        <v>477</v>
      </c>
      <c r="E165" s="197" t="s">
        <v>37</v>
      </c>
      <c r="F165" s="197"/>
      <c r="G165" s="197"/>
      <c r="H165" s="162"/>
      <c r="I165" s="161"/>
      <c r="J165" s="162"/>
      <c r="K165" s="45"/>
      <c r="L165" s="478" t="s">
        <v>1</v>
      </c>
      <c r="M165" s="478" t="s">
        <v>1</v>
      </c>
      <c r="N165" s="481"/>
      <c r="O165" s="480">
        <v>45</v>
      </c>
      <c r="P165" s="480">
        <v>2</v>
      </c>
      <c r="Q165" s="480"/>
      <c r="R165" s="480"/>
      <c r="S165" s="480">
        <v>45</v>
      </c>
      <c r="T165" s="480">
        <f t="shared" si="82"/>
        <v>100</v>
      </c>
      <c r="U165" s="479">
        <v>10</v>
      </c>
      <c r="V165" s="479">
        <v>12</v>
      </c>
      <c r="W165" s="44">
        <f t="shared" si="83"/>
        <v>15</v>
      </c>
      <c r="X165" s="44">
        <f t="shared" si="84"/>
        <v>24</v>
      </c>
      <c r="Y165" s="44">
        <f t="shared" si="85"/>
        <v>39</v>
      </c>
      <c r="Z165" s="45"/>
      <c r="AA165" s="45"/>
      <c r="AB165" s="69"/>
      <c r="AC165" s="70"/>
      <c r="AD165" s="494"/>
      <c r="AE165" s="70"/>
      <c r="AF165" s="47"/>
      <c r="AG165" s="28"/>
      <c r="AH165" s="28"/>
      <c r="AI165" s="28"/>
      <c r="AJ165" s="187"/>
      <c r="AK165" s="188"/>
      <c r="AL165" s="188"/>
      <c r="AM165" s="188"/>
      <c r="AN165" s="49"/>
      <c r="AO165" s="32"/>
      <c r="AP165" s="32"/>
      <c r="AQ165" s="66"/>
      <c r="AR165" s="35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</row>
    <row r="166" spans="1:63" ht="16.5" thickBot="1" x14ac:dyDescent="0.3">
      <c r="A166" s="179" t="s">
        <v>165</v>
      </c>
      <c r="B166" s="343"/>
      <c r="C166" s="383" t="s">
        <v>478</v>
      </c>
      <c r="D166" s="197" t="s">
        <v>479</v>
      </c>
      <c r="E166" s="197" t="s">
        <v>37</v>
      </c>
      <c r="F166" s="197"/>
      <c r="G166" s="197"/>
      <c r="H166" s="162"/>
      <c r="I166" s="161"/>
      <c r="J166" s="162"/>
      <c r="K166" s="45"/>
      <c r="L166" s="478" t="s">
        <v>1</v>
      </c>
      <c r="M166" s="478" t="s">
        <v>1</v>
      </c>
      <c r="N166" s="481"/>
      <c r="O166" s="480">
        <v>45</v>
      </c>
      <c r="P166" s="480">
        <v>2</v>
      </c>
      <c r="Q166" s="480"/>
      <c r="R166" s="480"/>
      <c r="S166" s="480">
        <v>45</v>
      </c>
      <c r="T166" s="480">
        <f t="shared" si="82"/>
        <v>100</v>
      </c>
      <c r="U166" s="479"/>
      <c r="V166" s="479">
        <v>16</v>
      </c>
      <c r="W166" s="44">
        <f t="shared" si="83"/>
        <v>0</v>
      </c>
      <c r="X166" s="44">
        <f t="shared" si="84"/>
        <v>32</v>
      </c>
      <c r="Y166" s="44">
        <f t="shared" si="85"/>
        <v>32</v>
      </c>
      <c r="Z166" s="45"/>
      <c r="AA166" s="45"/>
      <c r="AB166" s="69"/>
      <c r="AC166" s="70"/>
      <c r="AD166" s="494"/>
      <c r="AE166" s="70"/>
      <c r="AF166" s="47"/>
      <c r="AG166" s="28"/>
      <c r="AH166" s="28"/>
      <c r="AI166" s="28"/>
      <c r="AJ166" s="187"/>
      <c r="AK166" s="188"/>
      <c r="AL166" s="188"/>
      <c r="AM166" s="188"/>
      <c r="AN166" s="49"/>
      <c r="AO166" s="32"/>
      <c r="AP166" s="32"/>
      <c r="AQ166" s="66"/>
      <c r="AR166" s="35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</row>
    <row r="167" spans="1:63" ht="16.5" thickBot="1" x14ac:dyDescent="0.3">
      <c r="A167" s="179" t="s">
        <v>165</v>
      </c>
      <c r="B167" s="225">
        <v>607</v>
      </c>
      <c r="C167" s="54" t="s">
        <v>480</v>
      </c>
      <c r="D167" s="197" t="s">
        <v>481</v>
      </c>
      <c r="E167" s="197" t="s">
        <v>37</v>
      </c>
      <c r="F167" s="18" t="s">
        <v>210</v>
      </c>
      <c r="G167" s="18" t="s">
        <v>211</v>
      </c>
      <c r="H167" s="162"/>
      <c r="I167" s="162"/>
      <c r="J167" s="162"/>
      <c r="K167" s="45"/>
      <c r="L167" s="478">
        <v>2</v>
      </c>
      <c r="M167" s="478">
        <v>2</v>
      </c>
      <c r="N167" s="481"/>
      <c r="O167" s="480">
        <v>45</v>
      </c>
      <c r="P167" s="480">
        <v>2</v>
      </c>
      <c r="Q167" s="480"/>
      <c r="R167" s="480"/>
      <c r="S167" s="480">
        <v>45</v>
      </c>
      <c r="T167" s="480">
        <f t="shared" si="82"/>
        <v>100</v>
      </c>
      <c r="U167" s="479">
        <v>6</v>
      </c>
      <c r="V167" s="479">
        <v>6</v>
      </c>
      <c r="W167" s="44">
        <f t="shared" si="83"/>
        <v>9</v>
      </c>
      <c r="X167" s="44">
        <f t="shared" si="84"/>
        <v>12</v>
      </c>
      <c r="Y167" s="44">
        <f t="shared" si="85"/>
        <v>21</v>
      </c>
      <c r="Z167" s="45"/>
      <c r="AA167" s="45"/>
      <c r="AB167" s="69">
        <v>1</v>
      </c>
      <c r="AC167" s="70" t="s">
        <v>54</v>
      </c>
      <c r="AD167" s="494" t="s">
        <v>245</v>
      </c>
      <c r="AE167" s="70"/>
      <c r="AF167" s="47">
        <v>1</v>
      </c>
      <c r="AG167" s="28" t="s">
        <v>46</v>
      </c>
      <c r="AH167" s="28" t="s">
        <v>162</v>
      </c>
      <c r="AI167" s="28"/>
      <c r="AJ167" s="187">
        <v>1</v>
      </c>
      <c r="AK167" s="188" t="s">
        <v>46</v>
      </c>
      <c r="AL167" s="188" t="s">
        <v>162</v>
      </c>
      <c r="AM167" s="188" t="s">
        <v>1</v>
      </c>
      <c r="AN167" s="49">
        <v>1</v>
      </c>
      <c r="AO167" s="32" t="s">
        <v>46</v>
      </c>
      <c r="AP167" s="32" t="s">
        <v>162</v>
      </c>
      <c r="AQ167" s="66" t="s">
        <v>1</v>
      </c>
      <c r="AR167" s="35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</row>
    <row r="168" spans="1:63" ht="16.5" thickBot="1" x14ac:dyDescent="0.3">
      <c r="A168" s="240" t="s">
        <v>248</v>
      </c>
      <c r="B168" s="225">
        <v>608</v>
      </c>
      <c r="C168" s="54" t="s">
        <v>482</v>
      </c>
      <c r="D168" s="197" t="s">
        <v>483</v>
      </c>
      <c r="E168" s="197" t="s">
        <v>37</v>
      </c>
      <c r="F168" s="197"/>
      <c r="G168" s="197"/>
      <c r="H168" s="162"/>
      <c r="I168" s="162"/>
      <c r="J168" s="162"/>
      <c r="K168" s="45"/>
      <c r="L168" s="478">
        <v>8</v>
      </c>
      <c r="M168" s="478">
        <v>8</v>
      </c>
      <c r="N168" s="481"/>
      <c r="O168" s="480">
        <v>45</v>
      </c>
      <c r="P168" s="480">
        <v>2</v>
      </c>
      <c r="Q168" s="480"/>
      <c r="R168" s="480"/>
      <c r="S168" s="480">
        <v>45</v>
      </c>
      <c r="T168" s="480">
        <f t="shared" si="82"/>
        <v>100</v>
      </c>
      <c r="U168" s="479">
        <v>6</v>
      </c>
      <c r="V168" s="479"/>
      <c r="W168" s="44">
        <f t="shared" si="83"/>
        <v>9</v>
      </c>
      <c r="X168" s="44">
        <f t="shared" si="84"/>
        <v>0</v>
      </c>
      <c r="Y168" s="44">
        <f t="shared" si="85"/>
        <v>9</v>
      </c>
      <c r="Z168" s="45"/>
      <c r="AA168" s="45"/>
      <c r="AB168" s="69">
        <v>1</v>
      </c>
      <c r="AC168" s="70" t="s">
        <v>46</v>
      </c>
      <c r="AD168" s="494" t="s">
        <v>245</v>
      </c>
      <c r="AE168" s="70" t="s">
        <v>122</v>
      </c>
      <c r="AF168" s="47">
        <v>1</v>
      </c>
      <c r="AG168" s="28" t="s">
        <v>46</v>
      </c>
      <c r="AH168" s="28" t="s">
        <v>245</v>
      </c>
      <c r="AI168" s="28" t="s">
        <v>122</v>
      </c>
      <c r="AJ168" s="187"/>
      <c r="AK168" s="188"/>
      <c r="AL168" s="188"/>
      <c r="AM168" s="188"/>
      <c r="AN168" s="49"/>
      <c r="AO168" s="32"/>
      <c r="AP168" s="32"/>
      <c r="AQ168" s="66"/>
      <c r="AR168" s="35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</row>
    <row r="169" spans="1:63" ht="21" thickBot="1" x14ac:dyDescent="0.3">
      <c r="A169" s="104"/>
      <c r="B169" s="566" t="s">
        <v>212</v>
      </c>
      <c r="C169" s="567"/>
      <c r="D169" s="176" t="s">
        <v>484</v>
      </c>
      <c r="E169" s="177"/>
      <c r="F169" s="177"/>
      <c r="G169" s="177"/>
      <c r="H169" s="178"/>
      <c r="I169" s="178"/>
      <c r="J169" s="178"/>
      <c r="K169" s="526"/>
      <c r="L169" s="526"/>
      <c r="M169" s="526"/>
      <c r="N169" s="526"/>
      <c r="O169" s="526"/>
      <c r="P169" s="526"/>
      <c r="Q169" s="526"/>
      <c r="R169" s="526"/>
      <c r="S169" s="526"/>
      <c r="T169" s="526"/>
      <c r="U169" s="526"/>
      <c r="V169" s="526"/>
      <c r="W169" s="526"/>
      <c r="X169" s="526"/>
      <c r="Y169" s="526"/>
      <c r="Z169" s="526"/>
      <c r="AA169" s="526"/>
      <c r="AB169" s="526"/>
      <c r="AC169" s="526"/>
      <c r="AD169" s="526"/>
      <c r="AE169" s="526"/>
      <c r="AF169" s="526"/>
      <c r="AG169" s="526"/>
      <c r="AH169" s="526"/>
      <c r="AI169" s="526"/>
      <c r="AJ169" s="526"/>
      <c r="AK169" s="526"/>
      <c r="AL169" s="526"/>
      <c r="AM169" s="526"/>
      <c r="AN169" s="526"/>
      <c r="AO169" s="526"/>
      <c r="AP169" s="526"/>
      <c r="AQ169" s="527"/>
      <c r="AR169" s="35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</row>
    <row r="170" spans="1:63" ht="16.5" thickBot="1" x14ac:dyDescent="0.3">
      <c r="A170" s="214" t="s">
        <v>168</v>
      </c>
      <c r="B170" s="225">
        <v>601</v>
      </c>
      <c r="C170" s="224" t="s">
        <v>485</v>
      </c>
      <c r="D170" s="182" t="s">
        <v>486</v>
      </c>
      <c r="E170" s="183" t="s">
        <v>37</v>
      </c>
      <c r="F170" s="328" t="s">
        <v>80</v>
      </c>
      <c r="G170" s="18" t="s">
        <v>81</v>
      </c>
      <c r="H170" s="162"/>
      <c r="I170" s="161"/>
      <c r="J170" s="162"/>
      <c r="K170" s="45"/>
      <c r="L170" s="456">
        <v>2</v>
      </c>
      <c r="M170" s="456">
        <v>2</v>
      </c>
      <c r="N170" s="461"/>
      <c r="O170" s="487">
        <v>50</v>
      </c>
      <c r="P170" s="487">
        <v>2</v>
      </c>
      <c r="Q170" s="487"/>
      <c r="R170" s="487"/>
      <c r="S170" s="487">
        <v>50</v>
      </c>
      <c r="T170" s="463">
        <f t="shared" ref="T170:T177" si="86">(O170/S170)*100</f>
        <v>100</v>
      </c>
      <c r="U170" s="461"/>
      <c r="V170" s="461">
        <v>14</v>
      </c>
      <c r="W170" s="44">
        <f t="shared" ref="W170:W177" si="87">U170*1.5</f>
        <v>0</v>
      </c>
      <c r="X170" s="44">
        <f t="shared" ref="X170:X177" si="88">V170*P170</f>
        <v>28</v>
      </c>
      <c r="Y170" s="44">
        <f t="shared" ref="Y170:Y177" si="89">W170+X170</f>
        <v>28</v>
      </c>
      <c r="Z170" s="45"/>
      <c r="AA170" s="45"/>
      <c r="AB170" s="69">
        <v>1</v>
      </c>
      <c r="AC170" s="70" t="s">
        <v>54</v>
      </c>
      <c r="AD170" s="494" t="s">
        <v>517</v>
      </c>
      <c r="AE170" s="70" t="s">
        <v>1</v>
      </c>
      <c r="AF170" s="47">
        <v>1</v>
      </c>
      <c r="AG170" s="28" t="s">
        <v>46</v>
      </c>
      <c r="AH170" s="28" t="s">
        <v>55</v>
      </c>
      <c r="AI170" s="28" t="s">
        <v>83</v>
      </c>
      <c r="AJ170" s="187">
        <v>1</v>
      </c>
      <c r="AK170" s="188" t="s">
        <v>46</v>
      </c>
      <c r="AL170" s="188" t="s">
        <v>55</v>
      </c>
      <c r="AM170" s="188" t="s">
        <v>56</v>
      </c>
      <c r="AN170" s="49">
        <v>1</v>
      </c>
      <c r="AO170" s="32" t="s">
        <v>46</v>
      </c>
      <c r="AP170" s="32" t="s">
        <v>55</v>
      </c>
      <c r="AQ170" s="66" t="s">
        <v>56</v>
      </c>
      <c r="AR170" s="35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</row>
    <row r="171" spans="1:63" ht="16.5" thickBot="1" x14ac:dyDescent="0.3">
      <c r="A171" s="214" t="s">
        <v>168</v>
      </c>
      <c r="B171" s="225">
        <v>602</v>
      </c>
      <c r="C171" s="224" t="s">
        <v>487</v>
      </c>
      <c r="D171" s="197" t="s">
        <v>488</v>
      </c>
      <c r="E171" s="198" t="s">
        <v>37</v>
      </c>
      <c r="F171" s="197"/>
      <c r="G171" s="197"/>
      <c r="H171" s="162"/>
      <c r="I171" s="162"/>
      <c r="J171" s="162"/>
      <c r="K171" s="45"/>
      <c r="L171" s="456">
        <v>4</v>
      </c>
      <c r="M171" s="456">
        <v>4</v>
      </c>
      <c r="N171" s="461"/>
      <c r="O171" s="487">
        <v>50</v>
      </c>
      <c r="P171" s="487">
        <v>2</v>
      </c>
      <c r="Q171" s="487"/>
      <c r="R171" s="487"/>
      <c r="S171" s="487">
        <v>50</v>
      </c>
      <c r="T171" s="463">
        <f t="shared" si="86"/>
        <v>100</v>
      </c>
      <c r="U171" s="461">
        <v>12</v>
      </c>
      <c r="V171" s="461">
        <v>24</v>
      </c>
      <c r="W171" s="44">
        <f t="shared" si="87"/>
        <v>18</v>
      </c>
      <c r="X171" s="44">
        <f t="shared" si="88"/>
        <v>48</v>
      </c>
      <c r="Y171" s="44">
        <f t="shared" si="89"/>
        <v>66</v>
      </c>
      <c r="Z171" s="45"/>
      <c r="AA171" s="45"/>
      <c r="AB171" s="69" t="s">
        <v>61</v>
      </c>
      <c r="AC171" s="70" t="s">
        <v>62</v>
      </c>
      <c r="AD171" s="494" t="s">
        <v>55</v>
      </c>
      <c r="AE171" s="70" t="s">
        <v>56</v>
      </c>
      <c r="AF171" s="47">
        <v>1</v>
      </c>
      <c r="AG171" s="28" t="s">
        <v>46</v>
      </c>
      <c r="AH171" s="28" t="s">
        <v>55</v>
      </c>
      <c r="AI171" s="28" t="s">
        <v>56</v>
      </c>
      <c r="AJ171" s="187">
        <v>1</v>
      </c>
      <c r="AK171" s="188" t="s">
        <v>46</v>
      </c>
      <c r="AL171" s="188" t="s">
        <v>55</v>
      </c>
      <c r="AM171" s="188" t="s">
        <v>56</v>
      </c>
      <c r="AN171" s="49">
        <v>1</v>
      </c>
      <c r="AO171" s="32" t="s">
        <v>46</v>
      </c>
      <c r="AP171" s="32" t="s">
        <v>55</v>
      </c>
      <c r="AQ171" s="66" t="s">
        <v>56</v>
      </c>
      <c r="AR171" s="35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</row>
    <row r="172" spans="1:63" ht="16.5" thickBot="1" x14ac:dyDescent="0.3">
      <c r="A172" s="214" t="s">
        <v>168</v>
      </c>
      <c r="B172" s="225">
        <v>603</v>
      </c>
      <c r="C172" s="224" t="s">
        <v>489</v>
      </c>
      <c r="D172" s="197" t="s">
        <v>490</v>
      </c>
      <c r="E172" s="197" t="s">
        <v>37</v>
      </c>
      <c r="F172" s="197" t="s">
        <v>107</v>
      </c>
      <c r="G172" s="197" t="s">
        <v>64</v>
      </c>
      <c r="H172" s="162">
        <v>74</v>
      </c>
      <c r="I172" s="161"/>
      <c r="J172" s="162"/>
      <c r="K172" s="45"/>
      <c r="L172" s="456">
        <v>4</v>
      </c>
      <c r="M172" s="456">
        <v>4</v>
      </c>
      <c r="N172" s="461"/>
      <c r="O172" s="487">
        <v>50</v>
      </c>
      <c r="P172" s="487">
        <v>2</v>
      </c>
      <c r="Q172" s="487"/>
      <c r="R172" s="487"/>
      <c r="S172" s="487">
        <v>50</v>
      </c>
      <c r="T172" s="463">
        <f t="shared" si="86"/>
        <v>100</v>
      </c>
      <c r="U172" s="461">
        <v>12</v>
      </c>
      <c r="V172" s="461">
        <v>16</v>
      </c>
      <c r="W172" s="44">
        <f t="shared" si="87"/>
        <v>18</v>
      </c>
      <c r="X172" s="44">
        <f t="shared" si="88"/>
        <v>32</v>
      </c>
      <c r="Y172" s="44">
        <f t="shared" si="89"/>
        <v>50</v>
      </c>
      <c r="Z172" s="45"/>
      <c r="AA172" s="45"/>
      <c r="AB172" s="69" t="s">
        <v>61</v>
      </c>
      <c r="AC172" s="70" t="s">
        <v>62</v>
      </c>
      <c r="AD172" s="494" t="s">
        <v>55</v>
      </c>
      <c r="AE172" s="70" t="s">
        <v>56</v>
      </c>
      <c r="AF172" s="47">
        <v>1</v>
      </c>
      <c r="AG172" s="28" t="s">
        <v>46</v>
      </c>
      <c r="AH172" s="28" t="s">
        <v>55</v>
      </c>
      <c r="AI172" s="28" t="s">
        <v>56</v>
      </c>
      <c r="AJ172" s="187">
        <v>1</v>
      </c>
      <c r="AK172" s="188" t="s">
        <v>46</v>
      </c>
      <c r="AL172" s="188" t="s">
        <v>55</v>
      </c>
      <c r="AM172" s="188" t="s">
        <v>56</v>
      </c>
      <c r="AN172" s="49">
        <v>1</v>
      </c>
      <c r="AO172" s="32" t="s">
        <v>46</v>
      </c>
      <c r="AP172" s="32" t="s">
        <v>55</v>
      </c>
      <c r="AQ172" s="66" t="s">
        <v>56</v>
      </c>
      <c r="AR172" s="35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</row>
    <row r="173" spans="1:63" ht="16.5" thickBot="1" x14ac:dyDescent="0.3">
      <c r="A173" s="179" t="s">
        <v>165</v>
      </c>
      <c r="B173" s="225">
        <v>604</v>
      </c>
      <c r="C173" s="224" t="s">
        <v>491</v>
      </c>
      <c r="D173" s="197" t="s">
        <v>492</v>
      </c>
      <c r="E173" s="197" t="s">
        <v>37</v>
      </c>
      <c r="F173" s="197" t="s">
        <v>217</v>
      </c>
      <c r="G173" s="197" t="s">
        <v>218</v>
      </c>
      <c r="H173" s="162">
        <v>74</v>
      </c>
      <c r="I173" s="162"/>
      <c r="J173" s="162"/>
      <c r="K173" s="45"/>
      <c r="L173" s="456">
        <v>2</v>
      </c>
      <c r="M173" s="456">
        <v>2</v>
      </c>
      <c r="N173" s="461"/>
      <c r="O173" s="487">
        <v>50</v>
      </c>
      <c r="P173" s="487">
        <v>2</v>
      </c>
      <c r="Q173" s="487"/>
      <c r="R173" s="487"/>
      <c r="S173" s="487">
        <v>50</v>
      </c>
      <c r="T173" s="463">
        <f t="shared" si="86"/>
        <v>100</v>
      </c>
      <c r="U173" s="461">
        <v>4</v>
      </c>
      <c r="V173" s="461">
        <v>22</v>
      </c>
      <c r="W173" s="44">
        <f t="shared" si="87"/>
        <v>6</v>
      </c>
      <c r="X173" s="44">
        <f t="shared" si="88"/>
        <v>44</v>
      </c>
      <c r="Y173" s="44">
        <f t="shared" si="89"/>
        <v>50</v>
      </c>
      <c r="Z173" s="45"/>
      <c r="AA173" s="45"/>
      <c r="AB173" s="69">
        <v>1</v>
      </c>
      <c r="AC173" s="70" t="s">
        <v>54</v>
      </c>
      <c r="AD173" s="494" t="s">
        <v>402</v>
      </c>
      <c r="AE173" s="70"/>
      <c r="AF173" s="47">
        <v>1</v>
      </c>
      <c r="AG173" s="28" t="s">
        <v>46</v>
      </c>
      <c r="AH173" s="28" t="s">
        <v>55</v>
      </c>
      <c r="AI173" s="28" t="s">
        <v>56</v>
      </c>
      <c r="AJ173" s="187">
        <v>1</v>
      </c>
      <c r="AK173" s="188" t="s">
        <v>46</v>
      </c>
      <c r="AL173" s="188" t="s">
        <v>55</v>
      </c>
      <c r="AM173" s="188" t="s">
        <v>56</v>
      </c>
      <c r="AN173" s="49">
        <v>1</v>
      </c>
      <c r="AO173" s="32" t="s">
        <v>46</v>
      </c>
      <c r="AP173" s="32" t="s">
        <v>55</v>
      </c>
      <c r="AQ173" s="66" t="s">
        <v>56</v>
      </c>
      <c r="AR173" s="35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</row>
    <row r="174" spans="1:63" ht="16.5" thickBot="1" x14ac:dyDescent="0.3">
      <c r="A174" s="179" t="s">
        <v>165</v>
      </c>
      <c r="B174" s="225">
        <v>605</v>
      </c>
      <c r="C174" s="224" t="s">
        <v>493</v>
      </c>
      <c r="D174" s="197" t="s">
        <v>494</v>
      </c>
      <c r="E174" s="197" t="s">
        <v>37</v>
      </c>
      <c r="F174" s="197"/>
      <c r="G174" s="197"/>
      <c r="H174" s="162"/>
      <c r="I174" s="161"/>
      <c r="J174" s="162"/>
      <c r="K174" s="45"/>
      <c r="L174" s="456">
        <v>3</v>
      </c>
      <c r="M174" s="456">
        <v>3</v>
      </c>
      <c r="N174" s="469"/>
      <c r="O174" s="487">
        <v>50</v>
      </c>
      <c r="P174" s="487">
        <v>2</v>
      </c>
      <c r="Q174" s="487"/>
      <c r="R174" s="487"/>
      <c r="S174" s="487">
        <v>50</v>
      </c>
      <c r="T174" s="463">
        <f t="shared" si="86"/>
        <v>100</v>
      </c>
      <c r="U174" s="461">
        <v>4</v>
      </c>
      <c r="V174" s="461">
        <v>8</v>
      </c>
      <c r="W174" s="44">
        <f t="shared" si="87"/>
        <v>6</v>
      </c>
      <c r="X174" s="44">
        <f t="shared" si="88"/>
        <v>16</v>
      </c>
      <c r="Y174" s="44">
        <f t="shared" si="89"/>
        <v>22</v>
      </c>
      <c r="Z174" s="45"/>
      <c r="AA174" s="45"/>
      <c r="AB174" s="69">
        <v>1</v>
      </c>
      <c r="AC174" s="70" t="s">
        <v>46</v>
      </c>
      <c r="AD174" s="494" t="s">
        <v>55</v>
      </c>
      <c r="AE174" s="70" t="s">
        <v>56</v>
      </c>
      <c r="AF174" s="47">
        <v>1</v>
      </c>
      <c r="AG174" s="28" t="s">
        <v>46</v>
      </c>
      <c r="AH174" s="28" t="s">
        <v>55</v>
      </c>
      <c r="AI174" s="28" t="s">
        <v>56</v>
      </c>
      <c r="AJ174" s="187">
        <v>1</v>
      </c>
      <c r="AK174" s="188" t="s">
        <v>46</v>
      </c>
      <c r="AL174" s="188" t="s">
        <v>55</v>
      </c>
      <c r="AM174" s="188" t="s">
        <v>56</v>
      </c>
      <c r="AN174" s="49">
        <v>1</v>
      </c>
      <c r="AO174" s="32" t="s">
        <v>46</v>
      </c>
      <c r="AP174" s="32" t="s">
        <v>55</v>
      </c>
      <c r="AQ174" s="66" t="s">
        <v>56</v>
      </c>
      <c r="AR174" s="35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</row>
    <row r="175" spans="1:63" ht="16.5" thickBot="1" x14ac:dyDescent="0.3">
      <c r="A175" s="214" t="s">
        <v>168</v>
      </c>
      <c r="B175" s="225">
        <v>606</v>
      </c>
      <c r="C175" s="224" t="s">
        <v>495</v>
      </c>
      <c r="D175" s="197" t="s">
        <v>496</v>
      </c>
      <c r="E175" s="197" t="s">
        <v>37</v>
      </c>
      <c r="F175" s="197" t="s">
        <v>192</v>
      </c>
      <c r="G175" s="197" t="s">
        <v>193</v>
      </c>
      <c r="H175" s="162">
        <v>74</v>
      </c>
      <c r="I175" s="162"/>
      <c r="J175" s="162"/>
      <c r="K175" s="45"/>
      <c r="L175" s="456">
        <v>4</v>
      </c>
      <c r="M175" s="456">
        <v>4</v>
      </c>
      <c r="N175" s="469"/>
      <c r="O175" s="487">
        <v>50</v>
      </c>
      <c r="P175" s="487">
        <v>2</v>
      </c>
      <c r="Q175" s="487"/>
      <c r="R175" s="487"/>
      <c r="S175" s="487">
        <v>50</v>
      </c>
      <c r="T175" s="463">
        <f t="shared" si="86"/>
        <v>100</v>
      </c>
      <c r="U175" s="461">
        <v>8</v>
      </c>
      <c r="V175" s="461">
        <v>16</v>
      </c>
      <c r="W175" s="44">
        <f t="shared" si="87"/>
        <v>12</v>
      </c>
      <c r="X175" s="44">
        <f t="shared" si="88"/>
        <v>32</v>
      </c>
      <c r="Y175" s="44">
        <f t="shared" si="89"/>
        <v>44</v>
      </c>
      <c r="Z175" s="45"/>
      <c r="AA175" s="45"/>
      <c r="AB175" s="69">
        <v>1</v>
      </c>
      <c r="AC175" s="70" t="s">
        <v>46</v>
      </c>
      <c r="AD175" s="494" t="s">
        <v>162</v>
      </c>
      <c r="AE175" s="70"/>
      <c r="AF175" s="47">
        <v>1</v>
      </c>
      <c r="AG175" s="28" t="s">
        <v>46</v>
      </c>
      <c r="AH175" s="28" t="s">
        <v>162</v>
      </c>
      <c r="AI175" s="28"/>
      <c r="AJ175" s="187">
        <v>1</v>
      </c>
      <c r="AK175" s="188" t="s">
        <v>46</v>
      </c>
      <c r="AL175" s="188" t="s">
        <v>162</v>
      </c>
      <c r="AM175" s="188"/>
      <c r="AN175" s="49">
        <v>1</v>
      </c>
      <c r="AO175" s="32" t="s">
        <v>46</v>
      </c>
      <c r="AP175" s="32" t="s">
        <v>162</v>
      </c>
      <c r="AQ175" s="66"/>
      <c r="AR175" s="35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</row>
    <row r="176" spans="1:63" ht="26.25" thickBot="1" x14ac:dyDescent="0.3">
      <c r="A176" s="179" t="s">
        <v>165</v>
      </c>
      <c r="B176" s="225">
        <v>607</v>
      </c>
      <c r="C176" s="224" t="s">
        <v>497</v>
      </c>
      <c r="D176" s="197" t="s">
        <v>498</v>
      </c>
      <c r="E176" s="197" t="s">
        <v>37</v>
      </c>
      <c r="F176" s="197" t="s">
        <v>305</v>
      </c>
      <c r="G176" s="197" t="s">
        <v>134</v>
      </c>
      <c r="H176" s="162">
        <v>74</v>
      </c>
      <c r="I176" s="162"/>
      <c r="J176" s="162"/>
      <c r="K176" s="45"/>
      <c r="L176" s="456">
        <v>3</v>
      </c>
      <c r="M176" s="456">
        <v>3</v>
      </c>
      <c r="N176" s="461"/>
      <c r="O176" s="487">
        <v>50</v>
      </c>
      <c r="P176" s="487">
        <v>2</v>
      </c>
      <c r="Q176" s="487"/>
      <c r="R176" s="487"/>
      <c r="S176" s="487">
        <v>50</v>
      </c>
      <c r="T176" s="463">
        <f t="shared" si="86"/>
        <v>100</v>
      </c>
      <c r="U176" s="461">
        <v>2</v>
      </c>
      <c r="V176" s="488">
        <v>16</v>
      </c>
      <c r="W176" s="44">
        <f t="shared" si="87"/>
        <v>3</v>
      </c>
      <c r="X176" s="44">
        <f t="shared" si="88"/>
        <v>32</v>
      </c>
      <c r="Y176" s="44">
        <f t="shared" si="89"/>
        <v>35</v>
      </c>
      <c r="Z176" s="45"/>
      <c r="AA176" s="45"/>
      <c r="AB176" s="69" t="s">
        <v>499</v>
      </c>
      <c r="AC176" s="70" t="s">
        <v>62</v>
      </c>
      <c r="AD176" s="494" t="s">
        <v>162</v>
      </c>
      <c r="AE176" s="70" t="s">
        <v>83</v>
      </c>
      <c r="AF176" s="47">
        <v>1</v>
      </c>
      <c r="AG176" s="28" t="s">
        <v>46</v>
      </c>
      <c r="AH176" s="28" t="s">
        <v>162</v>
      </c>
      <c r="AI176" s="28"/>
      <c r="AJ176" s="187">
        <v>1</v>
      </c>
      <c r="AK176" s="188" t="s">
        <v>46</v>
      </c>
      <c r="AL176" s="188" t="s">
        <v>162</v>
      </c>
      <c r="AM176" s="188"/>
      <c r="AN176" s="49">
        <v>1</v>
      </c>
      <c r="AO176" s="32" t="s">
        <v>46</v>
      </c>
      <c r="AP176" s="32" t="s">
        <v>162</v>
      </c>
      <c r="AQ176" s="66"/>
      <c r="AR176" s="35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</row>
    <row r="177" spans="1:63" ht="16.5" thickBot="1" x14ac:dyDescent="0.3">
      <c r="A177" s="240" t="s">
        <v>248</v>
      </c>
      <c r="B177" s="384">
        <v>608</v>
      </c>
      <c r="C177" s="385" t="s">
        <v>500</v>
      </c>
      <c r="D177" s="386" t="s">
        <v>501</v>
      </c>
      <c r="E177" s="386" t="s">
        <v>37</v>
      </c>
      <c r="F177" s="386" t="s">
        <v>217</v>
      </c>
      <c r="G177" s="386" t="s">
        <v>218</v>
      </c>
      <c r="H177" s="387">
        <v>74</v>
      </c>
      <c r="I177" s="387"/>
      <c r="J177" s="387"/>
      <c r="K177" s="388"/>
      <c r="L177" s="456">
        <v>8</v>
      </c>
      <c r="M177" s="489">
        <v>8</v>
      </c>
      <c r="N177" s="490"/>
      <c r="O177" s="491">
        <v>50</v>
      </c>
      <c r="P177" s="491">
        <v>2</v>
      </c>
      <c r="Q177" s="491"/>
      <c r="R177" s="491"/>
      <c r="S177" s="491">
        <v>50</v>
      </c>
      <c r="T177" s="492">
        <f t="shared" si="86"/>
        <v>100</v>
      </c>
      <c r="U177" s="490">
        <v>4</v>
      </c>
      <c r="V177" s="490">
        <v>18</v>
      </c>
      <c r="W177" s="392">
        <f t="shared" si="87"/>
        <v>6</v>
      </c>
      <c r="X177" s="392">
        <f t="shared" si="88"/>
        <v>36</v>
      </c>
      <c r="Y177" s="392">
        <f t="shared" si="89"/>
        <v>42</v>
      </c>
      <c r="Z177" s="388"/>
      <c r="AA177" s="388"/>
      <c r="AB177" s="69">
        <v>1</v>
      </c>
      <c r="AC177" s="70" t="s">
        <v>46</v>
      </c>
      <c r="AD177" s="494" t="s">
        <v>502</v>
      </c>
      <c r="AE177" s="70"/>
      <c r="AF177" s="47">
        <v>1</v>
      </c>
      <c r="AG177" s="28" t="s">
        <v>46</v>
      </c>
      <c r="AH177" s="28" t="s">
        <v>245</v>
      </c>
      <c r="AI177" s="28"/>
      <c r="AJ177" s="187">
        <v>1</v>
      </c>
      <c r="AK177" s="188" t="s">
        <v>46</v>
      </c>
      <c r="AL177" s="188" t="s">
        <v>360</v>
      </c>
      <c r="AM177" s="188"/>
      <c r="AN177" s="49">
        <v>1</v>
      </c>
      <c r="AO177" s="32" t="s">
        <v>46</v>
      </c>
      <c r="AP177" s="32" t="s">
        <v>360</v>
      </c>
      <c r="AQ177" s="66"/>
      <c r="AR177" s="35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</row>
    <row r="178" spans="1:63" ht="15.75" customHeight="1" x14ac:dyDescent="0.25">
      <c r="A178" s="104"/>
      <c r="B178" s="105"/>
      <c r="C178" s="82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8"/>
      <c r="X178" s="108"/>
      <c r="Y178" s="108"/>
      <c r="Z178" s="107"/>
      <c r="AA178" s="107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</row>
    <row r="179" spans="1:63" ht="15.75" customHeight="1" x14ac:dyDescent="0.25">
      <c r="A179" s="104"/>
      <c r="B179" s="105"/>
      <c r="C179" s="82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8"/>
      <c r="X179" s="108"/>
      <c r="Y179" s="108"/>
      <c r="Z179" s="107"/>
      <c r="AA179" s="107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</row>
    <row r="180" spans="1:63" ht="15.75" customHeight="1" x14ac:dyDescent="0.25">
      <c r="A180" s="104"/>
      <c r="B180" s="105"/>
      <c r="C180" s="82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8"/>
      <c r="X180" s="108"/>
      <c r="Y180" s="108"/>
      <c r="Z180" s="107"/>
      <c r="AA180" s="107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</row>
    <row r="181" spans="1:63" ht="15.75" customHeight="1" x14ac:dyDescent="0.25">
      <c r="A181" s="104"/>
      <c r="B181" s="105"/>
      <c r="C181" s="82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8"/>
      <c r="X181" s="108"/>
      <c r="Y181" s="108"/>
      <c r="Z181" s="107"/>
      <c r="AA181" s="107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</row>
    <row r="182" spans="1:63" ht="15.75" customHeight="1" x14ac:dyDescent="0.25">
      <c r="A182" s="104"/>
      <c r="B182" s="105"/>
      <c r="C182" s="82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8"/>
      <c r="X182" s="108"/>
      <c r="Y182" s="108"/>
      <c r="Z182" s="107"/>
      <c r="AA182" s="107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</row>
    <row r="183" spans="1:63" ht="15.75" customHeight="1" x14ac:dyDescent="0.25">
      <c r="A183" s="104"/>
      <c r="B183" s="105"/>
      <c r="C183" s="82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8"/>
      <c r="X183" s="108"/>
      <c r="Y183" s="108"/>
      <c r="Z183" s="107"/>
      <c r="AA183" s="107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</row>
    <row r="184" spans="1:63" ht="15.75" customHeight="1" x14ac:dyDescent="0.25">
      <c r="A184" s="104"/>
      <c r="B184" s="105"/>
      <c r="C184" s="82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8"/>
      <c r="X184" s="108"/>
      <c r="Y184" s="108"/>
      <c r="Z184" s="107"/>
      <c r="AA184" s="107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</row>
    <row r="185" spans="1:63" ht="15.75" customHeight="1" x14ac:dyDescent="0.25">
      <c r="A185" s="104"/>
      <c r="B185" s="105"/>
      <c r="C185" s="82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8"/>
      <c r="X185" s="108"/>
      <c r="Y185" s="108"/>
      <c r="Z185" s="107"/>
      <c r="AA185" s="107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</row>
    <row r="186" spans="1:63" ht="15.75" customHeight="1" x14ac:dyDescent="0.25">
      <c r="A186" s="104"/>
      <c r="B186" s="105"/>
      <c r="C186" s="82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8"/>
      <c r="X186" s="108"/>
      <c r="Y186" s="108"/>
      <c r="Z186" s="107"/>
      <c r="AA186" s="107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</row>
    <row r="187" spans="1:63" ht="15.75" customHeight="1" x14ac:dyDescent="0.25">
      <c r="A187" s="104"/>
      <c r="B187" s="105"/>
      <c r="C187" s="82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8"/>
      <c r="X187" s="108"/>
      <c r="Y187" s="108"/>
      <c r="Z187" s="107"/>
      <c r="AA187" s="107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</row>
    <row r="188" spans="1:63" ht="15.75" customHeight="1" x14ac:dyDescent="0.25">
      <c r="A188" s="104"/>
      <c r="B188" s="105"/>
      <c r="C188" s="82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8"/>
      <c r="X188" s="108"/>
      <c r="Y188" s="108"/>
      <c r="Z188" s="107"/>
      <c r="AA188" s="107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</row>
    <row r="189" spans="1:63" ht="15.75" customHeight="1" x14ac:dyDescent="0.25">
      <c r="A189" s="104"/>
      <c r="B189" s="105"/>
      <c r="C189" s="82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8"/>
      <c r="X189" s="108"/>
      <c r="Y189" s="108"/>
      <c r="Z189" s="107"/>
      <c r="AA189" s="107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</row>
    <row r="190" spans="1:63" ht="15.75" customHeight="1" x14ac:dyDescent="0.25">
      <c r="A190" s="104"/>
      <c r="B190" s="105"/>
      <c r="C190" s="82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8"/>
      <c r="X190" s="108"/>
      <c r="Y190" s="108"/>
      <c r="Z190" s="107"/>
      <c r="AA190" s="107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</row>
    <row r="191" spans="1:63" ht="15.75" customHeight="1" x14ac:dyDescent="0.25">
      <c r="A191" s="104"/>
      <c r="B191" s="105"/>
      <c r="C191" s="82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8"/>
      <c r="X191" s="108"/>
      <c r="Y191" s="108"/>
      <c r="Z191" s="107"/>
      <c r="AA191" s="107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</row>
    <row r="192" spans="1:63" ht="15.75" customHeight="1" x14ac:dyDescent="0.25">
      <c r="A192" s="104"/>
      <c r="B192" s="105"/>
      <c r="C192" s="82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8"/>
      <c r="X192" s="108"/>
      <c r="Y192" s="108"/>
      <c r="Z192" s="107"/>
      <c r="AA192" s="107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</row>
    <row r="193" spans="1:63" ht="15.75" customHeight="1" x14ac:dyDescent="0.25">
      <c r="A193" s="104"/>
      <c r="B193" s="105"/>
      <c r="C193" s="82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8"/>
      <c r="X193" s="108"/>
      <c r="Y193" s="108"/>
      <c r="Z193" s="107"/>
      <c r="AA193" s="107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</row>
    <row r="194" spans="1:63" ht="15.75" customHeight="1" x14ac:dyDescent="0.25">
      <c r="A194" s="104"/>
      <c r="B194" s="105"/>
      <c r="C194" s="82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8"/>
      <c r="X194" s="108"/>
      <c r="Y194" s="108"/>
      <c r="Z194" s="107"/>
      <c r="AA194" s="107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</row>
    <row r="195" spans="1:63" ht="15.75" customHeight="1" x14ac:dyDescent="0.25">
      <c r="A195" s="104"/>
      <c r="B195" s="105"/>
      <c r="C195" s="82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8"/>
      <c r="X195" s="108"/>
      <c r="Y195" s="108"/>
      <c r="Z195" s="107"/>
      <c r="AA195" s="107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</row>
    <row r="196" spans="1:63" ht="15.75" customHeight="1" x14ac:dyDescent="0.25">
      <c r="A196" s="104"/>
      <c r="B196" s="105"/>
      <c r="C196" s="82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8"/>
      <c r="X196" s="108"/>
      <c r="Y196" s="108"/>
      <c r="Z196" s="107"/>
      <c r="AA196" s="107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</row>
    <row r="197" spans="1:63" ht="15.75" customHeight="1" x14ac:dyDescent="0.25">
      <c r="A197" s="104"/>
      <c r="B197" s="105"/>
      <c r="C197" s="82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8"/>
      <c r="X197" s="108"/>
      <c r="Y197" s="108"/>
      <c r="Z197" s="107"/>
      <c r="AA197" s="107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</row>
    <row r="198" spans="1:63" ht="15.75" customHeight="1" x14ac:dyDescent="0.25">
      <c r="A198" s="104"/>
      <c r="B198" s="105"/>
      <c r="C198" s="82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8"/>
      <c r="X198" s="108"/>
      <c r="Y198" s="108"/>
      <c r="Z198" s="107"/>
      <c r="AA198" s="107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</row>
    <row r="199" spans="1:63" ht="15.75" customHeight="1" x14ac:dyDescent="0.25">
      <c r="A199" s="104"/>
      <c r="B199" s="105"/>
      <c r="C199" s="82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8"/>
      <c r="X199" s="108"/>
      <c r="Y199" s="108"/>
      <c r="Z199" s="107"/>
      <c r="AA199" s="107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</row>
    <row r="200" spans="1:63" ht="15.75" customHeight="1" x14ac:dyDescent="0.25">
      <c r="A200" s="104"/>
      <c r="B200" s="105"/>
      <c r="C200" s="82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8"/>
      <c r="X200" s="108"/>
      <c r="Y200" s="108"/>
      <c r="Z200" s="107"/>
      <c r="AA200" s="107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</row>
    <row r="201" spans="1:63" ht="15.75" customHeight="1" x14ac:dyDescent="0.25">
      <c r="A201" s="104"/>
      <c r="B201" s="105"/>
      <c r="C201" s="82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8"/>
      <c r="X201" s="108"/>
      <c r="Y201" s="108"/>
      <c r="Z201" s="107"/>
      <c r="AA201" s="107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</row>
    <row r="202" spans="1:63" ht="15.75" customHeight="1" x14ac:dyDescent="0.25">
      <c r="A202" s="104"/>
      <c r="B202" s="105"/>
      <c r="C202" s="82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8"/>
      <c r="X202" s="108"/>
      <c r="Y202" s="108"/>
      <c r="Z202" s="107"/>
      <c r="AA202" s="107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</row>
    <row r="203" spans="1:63" ht="15.75" customHeight="1" x14ac:dyDescent="0.25">
      <c r="A203" s="104"/>
      <c r="B203" s="105"/>
      <c r="C203" s="82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8"/>
      <c r="X203" s="108"/>
      <c r="Y203" s="108"/>
      <c r="Z203" s="107"/>
      <c r="AA203" s="107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</row>
    <row r="204" spans="1:63" ht="15.75" customHeight="1" x14ac:dyDescent="0.25">
      <c r="A204" s="104"/>
      <c r="B204" s="105"/>
      <c r="C204" s="82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8"/>
      <c r="X204" s="108"/>
      <c r="Y204" s="108"/>
      <c r="Z204" s="107"/>
      <c r="AA204" s="107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</row>
    <row r="205" spans="1:63" ht="15.75" customHeight="1" x14ac:dyDescent="0.25">
      <c r="A205" s="104"/>
      <c r="B205" s="105"/>
      <c r="C205" s="82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8"/>
      <c r="X205" s="108"/>
      <c r="Y205" s="108"/>
      <c r="Z205" s="107"/>
      <c r="AA205" s="107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</row>
    <row r="206" spans="1:63" ht="15.75" customHeight="1" x14ac:dyDescent="0.25">
      <c r="A206" s="104"/>
      <c r="B206" s="105"/>
      <c r="C206" s="82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8"/>
      <c r="X206" s="108"/>
      <c r="Y206" s="108"/>
      <c r="Z206" s="107"/>
      <c r="AA206" s="107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</row>
    <row r="207" spans="1:63" ht="15.75" customHeight="1" x14ac:dyDescent="0.25">
      <c r="A207" s="104"/>
      <c r="B207" s="105"/>
      <c r="C207" s="82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8"/>
      <c r="X207" s="108"/>
      <c r="Y207" s="108"/>
      <c r="Z207" s="107"/>
      <c r="AA207" s="107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</row>
    <row r="208" spans="1:63" ht="15.75" customHeight="1" x14ac:dyDescent="0.25">
      <c r="A208" s="104"/>
      <c r="B208" s="105"/>
      <c r="C208" s="82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8"/>
      <c r="X208" s="108"/>
      <c r="Y208" s="108"/>
      <c r="Z208" s="107"/>
      <c r="AA208" s="107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</row>
    <row r="209" spans="1:63" ht="15.75" customHeight="1" x14ac:dyDescent="0.25">
      <c r="A209" s="104"/>
      <c r="B209" s="105"/>
      <c r="C209" s="82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8"/>
      <c r="X209" s="108"/>
      <c r="Y209" s="108"/>
      <c r="Z209" s="107"/>
      <c r="AA209" s="107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</row>
    <row r="210" spans="1:63" ht="15.75" customHeight="1" x14ac:dyDescent="0.25">
      <c r="A210" s="104"/>
      <c r="B210" s="105"/>
      <c r="C210" s="82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8"/>
      <c r="X210" s="108"/>
      <c r="Y210" s="108"/>
      <c r="Z210" s="107"/>
      <c r="AA210" s="107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</row>
    <row r="211" spans="1:63" ht="15.75" customHeight="1" x14ac:dyDescent="0.25">
      <c r="A211" s="104"/>
      <c r="B211" s="105"/>
      <c r="C211" s="82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8"/>
      <c r="X211" s="108"/>
      <c r="Y211" s="108"/>
      <c r="Z211" s="107"/>
      <c r="AA211" s="107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</row>
    <row r="212" spans="1:63" ht="15.75" customHeight="1" x14ac:dyDescent="0.25">
      <c r="A212" s="104"/>
      <c r="B212" s="105"/>
      <c r="C212" s="82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8"/>
      <c r="X212" s="108"/>
      <c r="Y212" s="108"/>
      <c r="Z212" s="107"/>
      <c r="AA212" s="107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</row>
    <row r="213" spans="1:63" ht="15.75" customHeight="1" x14ac:dyDescent="0.25">
      <c r="A213" s="104"/>
      <c r="B213" s="105"/>
      <c r="C213" s="82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8"/>
      <c r="X213" s="108"/>
      <c r="Y213" s="108"/>
      <c r="Z213" s="107"/>
      <c r="AA213" s="107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</row>
    <row r="214" spans="1:63" ht="15.75" customHeight="1" x14ac:dyDescent="0.25">
      <c r="A214" s="104"/>
      <c r="B214" s="105"/>
      <c r="C214" s="82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8"/>
      <c r="X214" s="108"/>
      <c r="Y214" s="108"/>
      <c r="Z214" s="107"/>
      <c r="AA214" s="107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</row>
    <row r="215" spans="1:63" ht="15.75" customHeight="1" x14ac:dyDescent="0.25">
      <c r="A215" s="104"/>
      <c r="B215" s="105"/>
      <c r="C215" s="82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8"/>
      <c r="X215" s="108"/>
      <c r="Y215" s="108"/>
      <c r="Z215" s="107"/>
      <c r="AA215" s="107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</row>
    <row r="216" spans="1:63" ht="15.75" customHeight="1" x14ac:dyDescent="0.25">
      <c r="A216" s="104"/>
      <c r="B216" s="105"/>
      <c r="C216" s="82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8"/>
      <c r="X216" s="108"/>
      <c r="Y216" s="108"/>
      <c r="Z216" s="107"/>
      <c r="AA216" s="107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</row>
    <row r="217" spans="1:63" ht="15.75" customHeight="1" x14ac:dyDescent="0.25">
      <c r="A217" s="104"/>
      <c r="B217" s="105"/>
      <c r="C217" s="82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8"/>
      <c r="X217" s="108"/>
      <c r="Y217" s="108"/>
      <c r="Z217" s="107"/>
      <c r="AA217" s="107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</row>
    <row r="218" spans="1:63" ht="15.75" customHeight="1" x14ac:dyDescent="0.25">
      <c r="A218" s="104"/>
      <c r="B218" s="105"/>
      <c r="C218" s="82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8"/>
      <c r="X218" s="108"/>
      <c r="Y218" s="108"/>
      <c r="Z218" s="107"/>
      <c r="AA218" s="107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</row>
    <row r="219" spans="1:63" ht="15.75" customHeight="1" x14ac:dyDescent="0.25">
      <c r="A219" s="104"/>
      <c r="B219" s="105"/>
      <c r="C219" s="82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8"/>
      <c r="X219" s="108"/>
      <c r="Y219" s="108"/>
      <c r="Z219" s="107"/>
      <c r="AA219" s="107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</row>
    <row r="220" spans="1:63" ht="15.75" customHeight="1" x14ac:dyDescent="0.25">
      <c r="A220" s="104"/>
      <c r="B220" s="105"/>
      <c r="C220" s="82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8"/>
      <c r="X220" s="108"/>
      <c r="Y220" s="108"/>
      <c r="Z220" s="107"/>
      <c r="AA220" s="107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</row>
    <row r="221" spans="1:63" ht="15.75" customHeight="1" x14ac:dyDescent="0.25">
      <c r="A221" s="104"/>
      <c r="B221" s="105"/>
      <c r="C221" s="82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8"/>
      <c r="X221" s="108"/>
      <c r="Y221" s="108"/>
      <c r="Z221" s="107"/>
      <c r="AA221" s="107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</row>
    <row r="222" spans="1:63" ht="15.75" customHeight="1" x14ac:dyDescent="0.25">
      <c r="A222" s="104"/>
      <c r="B222" s="105"/>
      <c r="C222" s="82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8"/>
      <c r="X222" s="108"/>
      <c r="Y222" s="108"/>
      <c r="Z222" s="107"/>
      <c r="AA222" s="107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</row>
    <row r="223" spans="1:63" ht="15.75" customHeight="1" x14ac:dyDescent="0.25">
      <c r="A223" s="104"/>
      <c r="B223" s="105"/>
      <c r="C223" s="82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8"/>
      <c r="X223" s="108"/>
      <c r="Y223" s="108"/>
      <c r="Z223" s="107"/>
      <c r="AA223" s="107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</row>
    <row r="224" spans="1:63" ht="15.75" customHeight="1" x14ac:dyDescent="0.25">
      <c r="A224" s="104"/>
      <c r="B224" s="105"/>
      <c r="C224" s="82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8"/>
      <c r="X224" s="108"/>
      <c r="Y224" s="108"/>
      <c r="Z224" s="107"/>
      <c r="AA224" s="107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</row>
    <row r="225" spans="1:63" ht="15.75" customHeight="1" x14ac:dyDescent="0.25">
      <c r="A225" s="104"/>
      <c r="B225" s="105"/>
      <c r="C225" s="82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8"/>
      <c r="X225" s="108"/>
      <c r="Y225" s="108"/>
      <c r="Z225" s="107"/>
      <c r="AA225" s="107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</row>
    <row r="226" spans="1:63" ht="15.75" customHeight="1" x14ac:dyDescent="0.25">
      <c r="A226" s="104"/>
      <c r="B226" s="105"/>
      <c r="C226" s="82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8"/>
      <c r="X226" s="108"/>
      <c r="Y226" s="108"/>
      <c r="Z226" s="107"/>
      <c r="AA226" s="107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</row>
    <row r="227" spans="1:63" ht="15.75" customHeight="1" x14ac:dyDescent="0.25">
      <c r="A227" s="104"/>
      <c r="B227" s="105"/>
      <c r="C227" s="82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8"/>
      <c r="X227" s="108"/>
      <c r="Y227" s="108"/>
      <c r="Z227" s="107"/>
      <c r="AA227" s="107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</row>
    <row r="228" spans="1:63" ht="15.75" customHeight="1" x14ac:dyDescent="0.25">
      <c r="A228" s="104"/>
      <c r="B228" s="105"/>
      <c r="C228" s="82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8"/>
      <c r="X228" s="108"/>
      <c r="Y228" s="108"/>
      <c r="Z228" s="107"/>
      <c r="AA228" s="107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</row>
    <row r="229" spans="1:63" ht="15.75" customHeight="1" x14ac:dyDescent="0.25">
      <c r="A229" s="104"/>
      <c r="B229" s="105"/>
      <c r="C229" s="82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8"/>
      <c r="X229" s="108"/>
      <c r="Y229" s="108"/>
      <c r="Z229" s="107"/>
      <c r="AA229" s="107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</row>
    <row r="230" spans="1:63" ht="15.75" customHeight="1" x14ac:dyDescent="0.25">
      <c r="A230" s="104"/>
      <c r="B230" s="105"/>
      <c r="C230" s="82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8"/>
      <c r="X230" s="108"/>
      <c r="Y230" s="108"/>
      <c r="Z230" s="107"/>
      <c r="AA230" s="107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</row>
    <row r="231" spans="1:63" ht="15.75" customHeight="1" x14ac:dyDescent="0.25">
      <c r="A231" s="104"/>
      <c r="B231" s="105"/>
      <c r="C231" s="82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8"/>
      <c r="X231" s="108"/>
      <c r="Y231" s="108"/>
      <c r="Z231" s="107"/>
      <c r="AA231" s="107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</row>
    <row r="232" spans="1:63" ht="15.75" customHeight="1" x14ac:dyDescent="0.25">
      <c r="A232" s="104"/>
      <c r="B232" s="105"/>
      <c r="C232" s="82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8"/>
      <c r="X232" s="108"/>
      <c r="Y232" s="108"/>
      <c r="Z232" s="107"/>
      <c r="AA232" s="107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</row>
    <row r="233" spans="1:63" ht="15.75" customHeight="1" x14ac:dyDescent="0.25">
      <c r="A233" s="104"/>
      <c r="B233" s="105"/>
      <c r="C233" s="82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8"/>
      <c r="X233" s="108"/>
      <c r="Y233" s="108"/>
      <c r="Z233" s="107"/>
      <c r="AA233" s="107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</row>
    <row r="234" spans="1:63" ht="15.75" customHeight="1" x14ac:dyDescent="0.25">
      <c r="A234" s="104"/>
      <c r="B234" s="105"/>
      <c r="C234" s="82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8"/>
      <c r="X234" s="108"/>
      <c r="Y234" s="108"/>
      <c r="Z234" s="107"/>
      <c r="AA234" s="107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</row>
    <row r="235" spans="1:63" ht="15.75" customHeight="1" x14ac:dyDescent="0.25">
      <c r="A235" s="104"/>
      <c r="B235" s="105"/>
      <c r="C235" s="82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8"/>
      <c r="X235" s="108"/>
      <c r="Y235" s="108"/>
      <c r="Z235" s="107"/>
      <c r="AA235" s="107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</row>
    <row r="236" spans="1:63" ht="15.75" customHeight="1" x14ac:dyDescent="0.25">
      <c r="A236" s="104"/>
      <c r="B236" s="105"/>
      <c r="C236" s="82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8"/>
      <c r="X236" s="108"/>
      <c r="Y236" s="108"/>
      <c r="Z236" s="107"/>
      <c r="AA236" s="107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</row>
    <row r="237" spans="1:63" ht="15.75" customHeight="1" x14ac:dyDescent="0.25">
      <c r="A237" s="104"/>
      <c r="B237" s="105"/>
      <c r="C237" s="82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8"/>
      <c r="X237" s="108"/>
      <c r="Y237" s="108"/>
      <c r="Z237" s="107"/>
      <c r="AA237" s="107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</row>
    <row r="238" spans="1:63" ht="15.75" customHeight="1" x14ac:dyDescent="0.25">
      <c r="A238" s="104"/>
      <c r="B238" s="105"/>
      <c r="C238" s="82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8"/>
      <c r="X238" s="108"/>
      <c r="Y238" s="108"/>
      <c r="Z238" s="107"/>
      <c r="AA238" s="107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</row>
    <row r="239" spans="1:63" ht="15.75" customHeight="1" x14ac:dyDescent="0.25">
      <c r="A239" s="104"/>
      <c r="B239" s="105"/>
      <c r="C239" s="82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8"/>
      <c r="X239" s="108"/>
      <c r="Y239" s="108"/>
      <c r="Z239" s="107"/>
      <c r="AA239" s="107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</row>
    <row r="240" spans="1:63" ht="15.75" customHeight="1" x14ac:dyDescent="0.25">
      <c r="A240" s="104"/>
      <c r="B240" s="105"/>
      <c r="C240" s="82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8"/>
      <c r="X240" s="108"/>
      <c r="Y240" s="108"/>
      <c r="Z240" s="107"/>
      <c r="AA240" s="107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</row>
    <row r="241" spans="1:63" ht="15.75" customHeight="1" x14ac:dyDescent="0.25">
      <c r="A241" s="104"/>
      <c r="B241" s="105"/>
      <c r="C241" s="82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8"/>
      <c r="X241" s="108"/>
      <c r="Y241" s="108"/>
      <c r="Z241" s="107"/>
      <c r="AA241" s="107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</row>
    <row r="242" spans="1:63" ht="15.75" customHeight="1" x14ac:dyDescent="0.25">
      <c r="A242" s="104"/>
      <c r="B242" s="105"/>
      <c r="C242" s="82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8"/>
      <c r="X242" s="108"/>
      <c r="Y242" s="108"/>
      <c r="Z242" s="107"/>
      <c r="AA242" s="107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</row>
    <row r="243" spans="1:63" ht="15.75" customHeight="1" x14ac:dyDescent="0.25">
      <c r="A243" s="104"/>
      <c r="B243" s="105"/>
      <c r="C243" s="82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8"/>
      <c r="X243" s="108"/>
      <c r="Y243" s="108"/>
      <c r="Z243" s="107"/>
      <c r="AA243" s="107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</row>
    <row r="244" spans="1:63" ht="15.75" customHeight="1" x14ac:dyDescent="0.25">
      <c r="A244" s="104"/>
      <c r="B244" s="105"/>
      <c r="C244" s="82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8"/>
      <c r="X244" s="108"/>
      <c r="Y244" s="108"/>
      <c r="Z244" s="107"/>
      <c r="AA244" s="107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</row>
    <row r="245" spans="1:63" ht="15.75" customHeight="1" x14ac:dyDescent="0.25">
      <c r="A245" s="104"/>
      <c r="B245" s="105"/>
      <c r="C245" s="82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8"/>
      <c r="X245" s="108"/>
      <c r="Y245" s="108"/>
      <c r="Z245" s="107"/>
      <c r="AA245" s="107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</row>
    <row r="246" spans="1:63" ht="15.75" customHeight="1" x14ac:dyDescent="0.25">
      <c r="A246" s="104"/>
      <c r="B246" s="105"/>
      <c r="C246" s="82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8"/>
      <c r="X246" s="108"/>
      <c r="Y246" s="108"/>
      <c r="Z246" s="107"/>
      <c r="AA246" s="107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</row>
    <row r="247" spans="1:63" ht="15.75" customHeight="1" x14ac:dyDescent="0.25">
      <c r="A247" s="104"/>
      <c r="B247" s="105"/>
      <c r="C247" s="82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8"/>
      <c r="X247" s="108"/>
      <c r="Y247" s="108"/>
      <c r="Z247" s="107"/>
      <c r="AA247" s="107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</row>
    <row r="248" spans="1:63" ht="15.75" customHeight="1" x14ac:dyDescent="0.25">
      <c r="A248" s="104"/>
      <c r="B248" s="105"/>
      <c r="C248" s="82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8"/>
      <c r="X248" s="108"/>
      <c r="Y248" s="108"/>
      <c r="Z248" s="107"/>
      <c r="AA248" s="107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</row>
    <row r="249" spans="1:63" ht="15.75" customHeight="1" x14ac:dyDescent="0.25">
      <c r="A249" s="104"/>
      <c r="B249" s="105"/>
      <c r="C249" s="82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8"/>
      <c r="X249" s="108"/>
      <c r="Y249" s="108"/>
      <c r="Z249" s="107"/>
      <c r="AA249" s="107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</row>
    <row r="250" spans="1:63" ht="15.75" customHeight="1" x14ac:dyDescent="0.25">
      <c r="A250" s="104"/>
      <c r="B250" s="105"/>
      <c r="C250" s="82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8"/>
      <c r="X250" s="108"/>
      <c r="Y250" s="108"/>
      <c r="Z250" s="107"/>
      <c r="AA250" s="107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</row>
    <row r="251" spans="1:63" ht="15.75" customHeight="1" x14ac:dyDescent="0.25">
      <c r="A251" s="104"/>
      <c r="B251" s="105"/>
      <c r="C251" s="82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8"/>
      <c r="X251" s="108"/>
      <c r="Y251" s="108"/>
      <c r="Z251" s="107"/>
      <c r="AA251" s="107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</row>
    <row r="252" spans="1:63" ht="15.75" customHeight="1" x14ac:dyDescent="0.25">
      <c r="A252" s="104"/>
      <c r="B252" s="105"/>
      <c r="C252" s="82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8"/>
      <c r="X252" s="108"/>
      <c r="Y252" s="108"/>
      <c r="Z252" s="107"/>
      <c r="AA252" s="107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</row>
    <row r="253" spans="1:63" ht="15.75" customHeight="1" x14ac:dyDescent="0.25">
      <c r="A253" s="104"/>
      <c r="B253" s="105"/>
      <c r="C253" s="82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8"/>
      <c r="X253" s="108"/>
      <c r="Y253" s="108"/>
      <c r="Z253" s="107"/>
      <c r="AA253" s="107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</row>
    <row r="254" spans="1:63" ht="15.75" customHeight="1" x14ac:dyDescent="0.25">
      <c r="A254" s="104"/>
      <c r="B254" s="105"/>
      <c r="C254" s="82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8"/>
      <c r="X254" s="108"/>
      <c r="Y254" s="108"/>
      <c r="Z254" s="107"/>
      <c r="AA254" s="107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</row>
    <row r="255" spans="1:63" ht="15.75" customHeight="1" x14ac:dyDescent="0.25">
      <c r="A255" s="104"/>
      <c r="B255" s="105"/>
      <c r="C255" s="82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8"/>
      <c r="X255" s="108"/>
      <c r="Y255" s="108"/>
      <c r="Z255" s="107"/>
      <c r="AA255" s="107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</row>
    <row r="256" spans="1:63" ht="15.75" customHeight="1" x14ac:dyDescent="0.25">
      <c r="A256" s="104"/>
      <c r="B256" s="105"/>
      <c r="C256" s="82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8"/>
      <c r="X256" s="108"/>
      <c r="Y256" s="108"/>
      <c r="Z256" s="107"/>
      <c r="AA256" s="107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</row>
    <row r="257" spans="1:63" ht="15.75" customHeight="1" x14ac:dyDescent="0.25">
      <c r="A257" s="104"/>
      <c r="B257" s="105"/>
      <c r="C257" s="82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8"/>
      <c r="X257" s="108"/>
      <c r="Y257" s="108"/>
      <c r="Z257" s="107"/>
      <c r="AA257" s="107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</row>
    <row r="258" spans="1:63" ht="15.75" customHeight="1" x14ac:dyDescent="0.25">
      <c r="A258" s="104"/>
      <c r="B258" s="105"/>
      <c r="C258" s="82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8"/>
      <c r="X258" s="108"/>
      <c r="Y258" s="108"/>
      <c r="Z258" s="107"/>
      <c r="AA258" s="107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</row>
    <row r="259" spans="1:63" ht="15.75" customHeight="1" x14ac:dyDescent="0.25">
      <c r="A259" s="104"/>
      <c r="B259" s="105"/>
      <c r="C259" s="82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8"/>
      <c r="X259" s="108"/>
      <c r="Y259" s="108"/>
      <c r="Z259" s="107"/>
      <c r="AA259" s="107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</row>
    <row r="260" spans="1:63" ht="15.75" customHeight="1" x14ac:dyDescent="0.25">
      <c r="A260" s="104"/>
      <c r="B260" s="105"/>
      <c r="C260" s="82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8"/>
      <c r="X260" s="108"/>
      <c r="Y260" s="108"/>
      <c r="Z260" s="107"/>
      <c r="AA260" s="107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</row>
    <row r="261" spans="1:63" ht="15.75" customHeight="1" x14ac:dyDescent="0.25">
      <c r="A261" s="104"/>
      <c r="B261" s="105"/>
      <c r="C261" s="82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8"/>
      <c r="X261" s="108"/>
      <c r="Y261" s="108"/>
      <c r="Z261" s="107"/>
      <c r="AA261" s="107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</row>
    <row r="262" spans="1:63" ht="15.75" customHeight="1" x14ac:dyDescent="0.25">
      <c r="A262" s="104"/>
      <c r="B262" s="105"/>
      <c r="C262" s="82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8"/>
      <c r="X262" s="108"/>
      <c r="Y262" s="108"/>
      <c r="Z262" s="107"/>
      <c r="AA262" s="107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</row>
    <row r="263" spans="1:63" ht="15.75" customHeight="1" x14ac:dyDescent="0.25">
      <c r="A263" s="104"/>
      <c r="B263" s="105"/>
      <c r="C263" s="82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8"/>
      <c r="X263" s="108"/>
      <c r="Y263" s="108"/>
      <c r="Z263" s="107"/>
      <c r="AA263" s="107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</row>
    <row r="264" spans="1:63" ht="15.75" customHeight="1" x14ac:dyDescent="0.25">
      <c r="A264" s="104"/>
      <c r="B264" s="105"/>
      <c r="C264" s="82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8"/>
      <c r="X264" s="108"/>
      <c r="Y264" s="108"/>
      <c r="Z264" s="107"/>
      <c r="AA264" s="107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</row>
    <row r="265" spans="1:63" ht="15.75" customHeight="1" x14ac:dyDescent="0.25">
      <c r="A265" s="104"/>
      <c r="B265" s="105"/>
      <c r="C265" s="82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8"/>
      <c r="X265" s="108"/>
      <c r="Y265" s="108"/>
      <c r="Z265" s="107"/>
      <c r="AA265" s="107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</row>
    <row r="266" spans="1:63" ht="15.75" customHeight="1" x14ac:dyDescent="0.25">
      <c r="A266" s="104"/>
      <c r="B266" s="105"/>
      <c r="C266" s="82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8"/>
      <c r="X266" s="108"/>
      <c r="Y266" s="108"/>
      <c r="Z266" s="107"/>
      <c r="AA266" s="107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</row>
    <row r="267" spans="1:63" ht="15.75" customHeight="1" x14ac:dyDescent="0.25">
      <c r="A267" s="104"/>
      <c r="B267" s="105"/>
      <c r="C267" s="82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8"/>
      <c r="X267" s="108"/>
      <c r="Y267" s="108"/>
      <c r="Z267" s="107"/>
      <c r="AA267" s="107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</row>
    <row r="268" spans="1:63" ht="15.75" customHeight="1" x14ac:dyDescent="0.25">
      <c r="A268" s="104"/>
      <c r="B268" s="105"/>
      <c r="C268" s="82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8"/>
      <c r="X268" s="108"/>
      <c r="Y268" s="108"/>
      <c r="Z268" s="107"/>
      <c r="AA268" s="107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</row>
    <row r="269" spans="1:63" ht="15.75" customHeight="1" x14ac:dyDescent="0.25">
      <c r="A269" s="104"/>
      <c r="B269" s="105"/>
      <c r="C269" s="82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8"/>
      <c r="X269" s="108"/>
      <c r="Y269" s="108"/>
      <c r="Z269" s="107"/>
      <c r="AA269" s="107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</row>
    <row r="270" spans="1:63" ht="15.75" customHeight="1" x14ac:dyDescent="0.25">
      <c r="A270" s="104"/>
      <c r="B270" s="105"/>
      <c r="C270" s="82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8"/>
      <c r="X270" s="108"/>
      <c r="Y270" s="108"/>
      <c r="Z270" s="107"/>
      <c r="AA270" s="107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</row>
    <row r="271" spans="1:63" ht="15.75" customHeight="1" x14ac:dyDescent="0.25">
      <c r="A271" s="104"/>
      <c r="B271" s="105"/>
      <c r="C271" s="82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8"/>
      <c r="X271" s="108"/>
      <c r="Y271" s="108"/>
      <c r="Z271" s="107"/>
      <c r="AA271" s="107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</row>
    <row r="272" spans="1:63" ht="15.75" customHeight="1" x14ac:dyDescent="0.25">
      <c r="A272" s="104"/>
      <c r="B272" s="105"/>
      <c r="C272" s="82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8"/>
      <c r="X272" s="108"/>
      <c r="Y272" s="108"/>
      <c r="Z272" s="107"/>
      <c r="AA272" s="107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</row>
    <row r="273" spans="1:63" ht="15.75" customHeight="1" x14ac:dyDescent="0.25">
      <c r="A273" s="104"/>
      <c r="B273" s="105"/>
      <c r="C273" s="82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8"/>
      <c r="X273" s="108"/>
      <c r="Y273" s="108"/>
      <c r="Z273" s="107"/>
      <c r="AA273" s="107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</row>
    <row r="274" spans="1:63" ht="15.75" customHeight="1" x14ac:dyDescent="0.25">
      <c r="A274" s="104"/>
      <c r="B274" s="105"/>
      <c r="C274" s="82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8"/>
      <c r="X274" s="108"/>
      <c r="Y274" s="108"/>
      <c r="Z274" s="107"/>
      <c r="AA274" s="107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</row>
    <row r="275" spans="1:63" ht="15.75" customHeight="1" x14ac:dyDescent="0.25">
      <c r="A275" s="104"/>
      <c r="B275" s="105"/>
      <c r="C275" s="82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8"/>
      <c r="X275" s="108"/>
      <c r="Y275" s="108"/>
      <c r="Z275" s="107"/>
      <c r="AA275" s="107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</row>
    <row r="276" spans="1:63" ht="15.75" customHeight="1" x14ac:dyDescent="0.25">
      <c r="A276" s="104"/>
      <c r="B276" s="105"/>
      <c r="C276" s="82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8"/>
      <c r="X276" s="108"/>
      <c r="Y276" s="108"/>
      <c r="Z276" s="107"/>
      <c r="AA276" s="107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</row>
    <row r="277" spans="1:63" ht="15.75" customHeight="1" x14ac:dyDescent="0.25">
      <c r="A277" s="104"/>
      <c r="B277" s="105"/>
      <c r="C277" s="82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8"/>
      <c r="X277" s="108"/>
      <c r="Y277" s="108"/>
      <c r="Z277" s="107"/>
      <c r="AA277" s="107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</row>
    <row r="278" spans="1:63" ht="15.75" customHeight="1" x14ac:dyDescent="0.25">
      <c r="A278" s="104"/>
      <c r="B278" s="105"/>
      <c r="C278" s="82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8"/>
      <c r="X278" s="108"/>
      <c r="Y278" s="108"/>
      <c r="Z278" s="107"/>
      <c r="AA278" s="107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</row>
    <row r="279" spans="1:63" ht="15.75" customHeight="1" x14ac:dyDescent="0.25">
      <c r="A279" s="104"/>
      <c r="B279" s="105"/>
      <c r="C279" s="82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8"/>
      <c r="X279" s="108"/>
      <c r="Y279" s="108"/>
      <c r="Z279" s="107"/>
      <c r="AA279" s="107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</row>
    <row r="280" spans="1:63" ht="15.75" customHeight="1" x14ac:dyDescent="0.25">
      <c r="A280" s="104"/>
      <c r="B280" s="105"/>
      <c r="C280" s="82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8"/>
      <c r="X280" s="108"/>
      <c r="Y280" s="108"/>
      <c r="Z280" s="107"/>
      <c r="AA280" s="107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</row>
    <row r="281" spans="1:63" ht="15.75" customHeight="1" x14ac:dyDescent="0.25">
      <c r="A281" s="104"/>
      <c r="B281" s="105"/>
      <c r="C281" s="82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8"/>
      <c r="X281" s="108"/>
      <c r="Y281" s="108"/>
      <c r="Z281" s="107"/>
      <c r="AA281" s="107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</row>
    <row r="282" spans="1:63" ht="15.75" customHeight="1" x14ac:dyDescent="0.25">
      <c r="A282" s="104"/>
      <c r="B282" s="105"/>
      <c r="C282" s="82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8"/>
      <c r="X282" s="108"/>
      <c r="Y282" s="108"/>
      <c r="Z282" s="107"/>
      <c r="AA282" s="107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</row>
    <row r="283" spans="1:63" ht="15.75" customHeight="1" x14ac:dyDescent="0.25">
      <c r="A283" s="104"/>
      <c r="B283" s="105"/>
      <c r="C283" s="82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8"/>
      <c r="X283" s="108"/>
      <c r="Y283" s="108"/>
      <c r="Z283" s="107"/>
      <c r="AA283" s="107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</row>
    <row r="284" spans="1:63" ht="15.75" customHeight="1" x14ac:dyDescent="0.25">
      <c r="A284" s="104"/>
      <c r="B284" s="105"/>
      <c r="C284" s="82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8"/>
      <c r="X284" s="108"/>
      <c r="Y284" s="108"/>
      <c r="Z284" s="107"/>
      <c r="AA284" s="107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</row>
    <row r="285" spans="1:63" ht="15.75" customHeight="1" x14ac:dyDescent="0.25">
      <c r="A285" s="104"/>
      <c r="B285" s="105"/>
      <c r="C285" s="82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8"/>
      <c r="X285" s="108"/>
      <c r="Y285" s="108"/>
      <c r="Z285" s="107"/>
      <c r="AA285" s="107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</row>
    <row r="286" spans="1:63" ht="15.75" customHeight="1" x14ac:dyDescent="0.25">
      <c r="A286" s="104"/>
      <c r="B286" s="105"/>
      <c r="C286" s="82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8"/>
      <c r="X286" s="108"/>
      <c r="Y286" s="108"/>
      <c r="Z286" s="107"/>
      <c r="AA286" s="107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</row>
    <row r="287" spans="1:63" ht="15.75" customHeight="1" x14ac:dyDescent="0.25">
      <c r="A287" s="104"/>
      <c r="B287" s="105"/>
      <c r="C287" s="82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8"/>
      <c r="X287" s="108"/>
      <c r="Y287" s="108"/>
      <c r="Z287" s="107"/>
      <c r="AA287" s="107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</row>
    <row r="288" spans="1:63" ht="15.75" customHeight="1" x14ac:dyDescent="0.25">
      <c r="A288" s="104"/>
      <c r="B288" s="105"/>
      <c r="C288" s="82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8"/>
      <c r="X288" s="108"/>
      <c r="Y288" s="108"/>
      <c r="Z288" s="107"/>
      <c r="AA288" s="107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</row>
    <row r="289" spans="1:63" ht="15.75" customHeight="1" x14ac:dyDescent="0.25">
      <c r="A289" s="104"/>
      <c r="B289" s="105"/>
      <c r="C289" s="82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8"/>
      <c r="X289" s="108"/>
      <c r="Y289" s="108"/>
      <c r="Z289" s="107"/>
      <c r="AA289" s="107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</row>
    <row r="290" spans="1:63" ht="15.75" customHeight="1" x14ac:dyDescent="0.25">
      <c r="A290" s="104"/>
      <c r="B290" s="105"/>
      <c r="C290" s="82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8"/>
      <c r="X290" s="108"/>
      <c r="Y290" s="108"/>
      <c r="Z290" s="107"/>
      <c r="AA290" s="107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</row>
    <row r="291" spans="1:63" ht="15.75" customHeight="1" x14ac:dyDescent="0.25">
      <c r="A291" s="104"/>
      <c r="B291" s="105"/>
      <c r="C291" s="82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8"/>
      <c r="X291" s="108"/>
      <c r="Y291" s="108"/>
      <c r="Z291" s="107"/>
      <c r="AA291" s="107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</row>
    <row r="292" spans="1:63" ht="15.75" customHeight="1" x14ac:dyDescent="0.25">
      <c r="A292" s="104"/>
      <c r="B292" s="105"/>
      <c r="C292" s="82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8"/>
      <c r="X292" s="108"/>
      <c r="Y292" s="108"/>
      <c r="Z292" s="107"/>
      <c r="AA292" s="107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</row>
    <row r="293" spans="1:63" ht="15.75" customHeight="1" x14ac:dyDescent="0.25">
      <c r="A293" s="104"/>
      <c r="B293" s="105"/>
      <c r="C293" s="82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8"/>
      <c r="X293" s="108"/>
      <c r="Y293" s="108"/>
      <c r="Z293" s="107"/>
      <c r="AA293" s="107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</row>
    <row r="294" spans="1:63" ht="15.75" customHeight="1" x14ac:dyDescent="0.25">
      <c r="A294" s="104"/>
      <c r="B294" s="105"/>
      <c r="C294" s="82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8"/>
      <c r="X294" s="108"/>
      <c r="Y294" s="108"/>
      <c r="Z294" s="107"/>
      <c r="AA294" s="107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</row>
    <row r="295" spans="1:63" ht="15.75" customHeight="1" x14ac:dyDescent="0.25">
      <c r="A295" s="104"/>
      <c r="B295" s="105"/>
      <c r="C295" s="82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8"/>
      <c r="X295" s="108"/>
      <c r="Y295" s="108"/>
      <c r="Z295" s="107"/>
      <c r="AA295" s="107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</row>
    <row r="296" spans="1:63" ht="15.75" customHeight="1" x14ac:dyDescent="0.25">
      <c r="A296" s="104"/>
      <c r="B296" s="105"/>
      <c r="C296" s="82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8"/>
      <c r="X296" s="108"/>
      <c r="Y296" s="108"/>
      <c r="Z296" s="107"/>
      <c r="AA296" s="107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</row>
    <row r="297" spans="1:63" ht="15.75" customHeight="1" x14ac:dyDescent="0.25">
      <c r="A297" s="104"/>
      <c r="B297" s="105"/>
      <c r="C297" s="82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8"/>
      <c r="X297" s="108"/>
      <c r="Y297" s="108"/>
      <c r="Z297" s="107"/>
      <c r="AA297" s="107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</row>
    <row r="298" spans="1:63" ht="15.75" customHeight="1" x14ac:dyDescent="0.25">
      <c r="A298" s="104"/>
      <c r="B298" s="105"/>
      <c r="C298" s="82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8"/>
      <c r="X298" s="108"/>
      <c r="Y298" s="108"/>
      <c r="Z298" s="107"/>
      <c r="AA298" s="107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</row>
    <row r="299" spans="1:63" ht="15.75" customHeight="1" x14ac:dyDescent="0.25">
      <c r="A299" s="104"/>
      <c r="B299" s="105"/>
      <c r="C299" s="82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8"/>
      <c r="X299" s="108"/>
      <c r="Y299" s="108"/>
      <c r="Z299" s="107"/>
      <c r="AA299" s="107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</row>
    <row r="300" spans="1:63" ht="15.75" customHeight="1" x14ac:dyDescent="0.25">
      <c r="A300" s="104"/>
      <c r="B300" s="105"/>
      <c r="C300" s="82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8"/>
      <c r="X300" s="108"/>
      <c r="Y300" s="108"/>
      <c r="Z300" s="107"/>
      <c r="AA300" s="107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</row>
    <row r="301" spans="1:63" ht="15.75" customHeight="1" x14ac:dyDescent="0.25">
      <c r="A301" s="104"/>
      <c r="B301" s="105"/>
      <c r="C301" s="82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8"/>
      <c r="X301" s="108"/>
      <c r="Y301" s="108"/>
      <c r="Z301" s="107"/>
      <c r="AA301" s="107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</row>
    <row r="302" spans="1:63" ht="15.75" customHeight="1" x14ac:dyDescent="0.25">
      <c r="A302" s="104"/>
      <c r="B302" s="105"/>
      <c r="C302" s="82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8"/>
      <c r="X302" s="108"/>
      <c r="Y302" s="108"/>
      <c r="Z302" s="107"/>
      <c r="AA302" s="107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</row>
    <row r="303" spans="1:63" ht="15.75" customHeight="1" x14ac:dyDescent="0.25">
      <c r="A303" s="104"/>
      <c r="B303" s="105"/>
      <c r="C303" s="82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8"/>
      <c r="X303" s="108"/>
      <c r="Y303" s="108"/>
      <c r="Z303" s="107"/>
      <c r="AA303" s="107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</row>
    <row r="304" spans="1:63" ht="15.75" customHeight="1" x14ac:dyDescent="0.25">
      <c r="A304" s="104"/>
      <c r="B304" s="105"/>
      <c r="C304" s="82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8"/>
      <c r="X304" s="108"/>
      <c r="Y304" s="108"/>
      <c r="Z304" s="107"/>
      <c r="AA304" s="107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</row>
    <row r="305" spans="1:63" ht="15.75" customHeight="1" x14ac:dyDescent="0.25">
      <c r="A305" s="104"/>
      <c r="B305" s="105"/>
      <c r="C305" s="82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8"/>
      <c r="X305" s="108"/>
      <c r="Y305" s="108"/>
      <c r="Z305" s="107"/>
      <c r="AA305" s="107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</row>
    <row r="306" spans="1:63" ht="15.75" customHeight="1" x14ac:dyDescent="0.25">
      <c r="A306" s="104"/>
      <c r="B306" s="105"/>
      <c r="C306" s="82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8"/>
      <c r="X306" s="108"/>
      <c r="Y306" s="108"/>
      <c r="Z306" s="107"/>
      <c r="AA306" s="107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</row>
    <row r="307" spans="1:63" ht="15.75" customHeight="1" x14ac:dyDescent="0.25">
      <c r="A307" s="104"/>
      <c r="B307" s="105"/>
      <c r="C307" s="82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8"/>
      <c r="X307" s="108"/>
      <c r="Y307" s="108"/>
      <c r="Z307" s="107"/>
      <c r="AA307" s="107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</row>
    <row r="308" spans="1:63" ht="15.75" customHeight="1" x14ac:dyDescent="0.25">
      <c r="A308" s="104"/>
      <c r="B308" s="105"/>
      <c r="C308" s="82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8"/>
      <c r="X308" s="108"/>
      <c r="Y308" s="108"/>
      <c r="Z308" s="107"/>
      <c r="AA308" s="107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</row>
    <row r="309" spans="1:63" ht="15.75" customHeight="1" x14ac:dyDescent="0.25">
      <c r="A309" s="104"/>
      <c r="B309" s="105"/>
      <c r="C309" s="82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8"/>
      <c r="X309" s="108"/>
      <c r="Y309" s="108"/>
      <c r="Z309" s="107"/>
      <c r="AA309" s="107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</row>
    <row r="310" spans="1:63" ht="15.75" customHeight="1" x14ac:dyDescent="0.25">
      <c r="A310" s="104"/>
      <c r="B310" s="105"/>
      <c r="C310" s="82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8"/>
      <c r="X310" s="108"/>
      <c r="Y310" s="108"/>
      <c r="Z310" s="107"/>
      <c r="AA310" s="107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</row>
    <row r="311" spans="1:63" ht="15.75" customHeight="1" x14ac:dyDescent="0.25">
      <c r="A311" s="104"/>
      <c r="B311" s="105"/>
      <c r="C311" s="82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8"/>
      <c r="X311" s="108"/>
      <c r="Y311" s="108"/>
      <c r="Z311" s="107"/>
      <c r="AA311" s="107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</row>
    <row r="312" spans="1:63" ht="15.75" customHeight="1" x14ac:dyDescent="0.25">
      <c r="A312" s="104"/>
      <c r="B312" s="105"/>
      <c r="C312" s="82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8"/>
      <c r="X312" s="108"/>
      <c r="Y312" s="108"/>
      <c r="Z312" s="107"/>
      <c r="AA312" s="107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</row>
    <row r="313" spans="1:63" ht="15.75" customHeight="1" x14ac:dyDescent="0.25">
      <c r="A313" s="104"/>
      <c r="B313" s="105"/>
      <c r="C313" s="82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8"/>
      <c r="X313" s="108"/>
      <c r="Y313" s="108"/>
      <c r="Z313" s="107"/>
      <c r="AA313" s="107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</row>
    <row r="314" spans="1:63" ht="15.75" customHeight="1" x14ac:dyDescent="0.25">
      <c r="A314" s="104"/>
      <c r="B314" s="105"/>
      <c r="C314" s="82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8"/>
      <c r="X314" s="108"/>
      <c r="Y314" s="108"/>
      <c r="Z314" s="107"/>
      <c r="AA314" s="107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</row>
    <row r="315" spans="1:63" ht="15.75" customHeight="1" x14ac:dyDescent="0.25">
      <c r="A315" s="104"/>
      <c r="B315" s="105"/>
      <c r="C315" s="82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8"/>
      <c r="X315" s="108"/>
      <c r="Y315" s="108"/>
      <c r="Z315" s="107"/>
      <c r="AA315" s="107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</row>
    <row r="316" spans="1:63" ht="15.75" customHeight="1" x14ac:dyDescent="0.25">
      <c r="A316" s="104"/>
      <c r="B316" s="105"/>
      <c r="C316" s="82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8"/>
      <c r="X316" s="108"/>
      <c r="Y316" s="108"/>
      <c r="Z316" s="107"/>
      <c r="AA316" s="107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</row>
    <row r="317" spans="1:63" ht="15.75" customHeight="1" x14ac:dyDescent="0.25">
      <c r="A317" s="104"/>
      <c r="B317" s="105"/>
      <c r="C317" s="82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8"/>
      <c r="X317" s="108"/>
      <c r="Y317" s="108"/>
      <c r="Z317" s="107"/>
      <c r="AA317" s="107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</row>
    <row r="318" spans="1:63" ht="15.75" customHeight="1" x14ac:dyDescent="0.25">
      <c r="A318" s="104"/>
      <c r="B318" s="105"/>
      <c r="C318" s="82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8"/>
      <c r="X318" s="108"/>
      <c r="Y318" s="108"/>
      <c r="Z318" s="107"/>
      <c r="AA318" s="107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</row>
    <row r="319" spans="1:63" ht="15.75" customHeight="1" x14ac:dyDescent="0.25">
      <c r="A319" s="104"/>
      <c r="B319" s="105"/>
      <c r="C319" s="82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8"/>
      <c r="X319" s="108"/>
      <c r="Y319" s="108"/>
      <c r="Z319" s="107"/>
      <c r="AA319" s="107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</row>
    <row r="320" spans="1:63" ht="15.75" customHeight="1" x14ac:dyDescent="0.25">
      <c r="A320" s="104"/>
      <c r="B320" s="105"/>
      <c r="C320" s="82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8"/>
      <c r="X320" s="108"/>
      <c r="Y320" s="108"/>
      <c r="Z320" s="107"/>
      <c r="AA320" s="107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</row>
    <row r="321" spans="1:63" ht="15.75" customHeight="1" x14ac:dyDescent="0.25">
      <c r="A321" s="104"/>
      <c r="B321" s="105"/>
      <c r="C321" s="82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8"/>
      <c r="X321" s="108"/>
      <c r="Y321" s="108"/>
      <c r="Z321" s="107"/>
      <c r="AA321" s="107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</row>
    <row r="322" spans="1:63" ht="15.75" customHeight="1" x14ac:dyDescent="0.25">
      <c r="A322" s="104"/>
      <c r="B322" s="105"/>
      <c r="C322" s="82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8"/>
      <c r="X322" s="108"/>
      <c r="Y322" s="108"/>
      <c r="Z322" s="107"/>
      <c r="AA322" s="107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</row>
    <row r="323" spans="1:63" ht="15.75" customHeight="1" x14ac:dyDescent="0.25">
      <c r="A323" s="104"/>
      <c r="B323" s="105"/>
      <c r="C323" s="82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8"/>
      <c r="X323" s="108"/>
      <c r="Y323" s="108"/>
      <c r="Z323" s="107"/>
      <c r="AA323" s="107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</row>
    <row r="324" spans="1:63" ht="15.75" customHeight="1" x14ac:dyDescent="0.25">
      <c r="A324" s="104"/>
      <c r="B324" s="105"/>
      <c r="C324" s="82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8"/>
      <c r="X324" s="108"/>
      <c r="Y324" s="108"/>
      <c r="Z324" s="107"/>
      <c r="AA324" s="107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</row>
    <row r="325" spans="1:63" ht="15.75" customHeight="1" x14ac:dyDescent="0.25">
      <c r="A325" s="104"/>
      <c r="B325" s="105"/>
      <c r="C325" s="82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8"/>
      <c r="X325" s="108"/>
      <c r="Y325" s="108"/>
      <c r="Z325" s="107"/>
      <c r="AA325" s="107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</row>
    <row r="326" spans="1:63" ht="15.75" customHeight="1" x14ac:dyDescent="0.25">
      <c r="A326" s="104"/>
      <c r="B326" s="105"/>
      <c r="C326" s="82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8"/>
      <c r="X326" s="108"/>
      <c r="Y326" s="108"/>
      <c r="Z326" s="107"/>
      <c r="AA326" s="107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</row>
    <row r="327" spans="1:63" ht="15.75" customHeight="1" x14ac:dyDescent="0.25">
      <c r="A327" s="104"/>
      <c r="B327" s="105"/>
      <c r="C327" s="82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8"/>
      <c r="X327" s="108"/>
      <c r="Y327" s="108"/>
      <c r="Z327" s="107"/>
      <c r="AA327" s="107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</row>
    <row r="328" spans="1:63" ht="15.75" customHeight="1" x14ac:dyDescent="0.25">
      <c r="A328" s="104"/>
      <c r="B328" s="105"/>
      <c r="C328" s="82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8"/>
      <c r="X328" s="108"/>
      <c r="Y328" s="108"/>
      <c r="Z328" s="107"/>
      <c r="AA328" s="107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</row>
    <row r="329" spans="1:63" ht="15.75" customHeight="1" x14ac:dyDescent="0.25">
      <c r="A329" s="104"/>
      <c r="B329" s="105"/>
      <c r="C329" s="82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8"/>
      <c r="X329" s="108"/>
      <c r="Y329" s="108"/>
      <c r="Z329" s="107"/>
      <c r="AA329" s="107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</row>
    <row r="330" spans="1:63" ht="15.75" customHeight="1" x14ac:dyDescent="0.25">
      <c r="A330" s="104"/>
      <c r="B330" s="105"/>
      <c r="C330" s="82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8"/>
      <c r="X330" s="108"/>
      <c r="Y330" s="108"/>
      <c r="Z330" s="107"/>
      <c r="AA330" s="107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</row>
    <row r="331" spans="1:63" ht="15.75" customHeight="1" x14ac:dyDescent="0.25">
      <c r="A331" s="104"/>
      <c r="B331" s="105"/>
      <c r="C331" s="82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8"/>
      <c r="X331" s="108"/>
      <c r="Y331" s="108"/>
      <c r="Z331" s="107"/>
      <c r="AA331" s="107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</row>
    <row r="332" spans="1:63" ht="15.75" customHeight="1" x14ac:dyDescent="0.25">
      <c r="A332" s="104"/>
      <c r="B332" s="105"/>
      <c r="C332" s="82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8"/>
      <c r="X332" s="108"/>
      <c r="Y332" s="108"/>
      <c r="Z332" s="107"/>
      <c r="AA332" s="107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</row>
    <row r="333" spans="1:63" ht="15.75" customHeight="1" x14ac:dyDescent="0.25">
      <c r="A333" s="104"/>
      <c r="B333" s="105"/>
      <c r="C333" s="82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8"/>
      <c r="X333" s="108"/>
      <c r="Y333" s="108"/>
      <c r="Z333" s="107"/>
      <c r="AA333" s="107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</row>
    <row r="334" spans="1:63" ht="15.75" customHeight="1" x14ac:dyDescent="0.25">
      <c r="A334" s="104"/>
      <c r="B334" s="105"/>
      <c r="C334" s="82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8"/>
      <c r="X334" s="108"/>
      <c r="Y334" s="108"/>
      <c r="Z334" s="107"/>
      <c r="AA334" s="107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</row>
    <row r="335" spans="1:63" ht="15.75" customHeight="1" x14ac:dyDescent="0.25">
      <c r="A335" s="104"/>
      <c r="B335" s="105"/>
      <c r="C335" s="82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8"/>
      <c r="X335" s="108"/>
      <c r="Y335" s="108"/>
      <c r="Z335" s="107"/>
      <c r="AA335" s="107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</row>
    <row r="336" spans="1:63" ht="15.75" customHeight="1" x14ac:dyDescent="0.25">
      <c r="A336" s="104"/>
      <c r="B336" s="105"/>
      <c r="C336" s="82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8"/>
      <c r="X336" s="108"/>
      <c r="Y336" s="108"/>
      <c r="Z336" s="107"/>
      <c r="AA336" s="107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</row>
    <row r="337" spans="1:63" ht="15.75" customHeight="1" x14ac:dyDescent="0.25">
      <c r="A337" s="104"/>
      <c r="B337" s="105"/>
      <c r="C337" s="82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8"/>
      <c r="X337" s="108"/>
      <c r="Y337" s="108"/>
      <c r="Z337" s="107"/>
      <c r="AA337" s="107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</row>
    <row r="338" spans="1:63" ht="15.75" customHeight="1" x14ac:dyDescent="0.25">
      <c r="A338" s="104"/>
      <c r="B338" s="105"/>
      <c r="C338" s="82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8"/>
      <c r="X338" s="108"/>
      <c r="Y338" s="108"/>
      <c r="Z338" s="107"/>
      <c r="AA338" s="107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</row>
    <row r="339" spans="1:63" ht="15.75" customHeight="1" x14ac:dyDescent="0.25">
      <c r="A339" s="104"/>
      <c r="B339" s="105"/>
      <c r="C339" s="82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8"/>
      <c r="X339" s="108"/>
      <c r="Y339" s="108"/>
      <c r="Z339" s="107"/>
      <c r="AA339" s="107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</row>
    <row r="340" spans="1:63" ht="15.75" customHeight="1" x14ac:dyDescent="0.25">
      <c r="A340" s="104"/>
      <c r="B340" s="105"/>
      <c r="C340" s="82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8"/>
      <c r="X340" s="108"/>
      <c r="Y340" s="108"/>
      <c r="Z340" s="107"/>
      <c r="AA340" s="107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</row>
    <row r="341" spans="1:63" ht="15.75" customHeight="1" x14ac:dyDescent="0.25">
      <c r="A341" s="104"/>
      <c r="B341" s="105"/>
      <c r="C341" s="82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8"/>
      <c r="X341" s="108"/>
      <c r="Y341" s="108"/>
      <c r="Z341" s="107"/>
      <c r="AA341" s="107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</row>
    <row r="342" spans="1:63" ht="15.75" customHeight="1" x14ac:dyDescent="0.25">
      <c r="A342" s="104"/>
      <c r="B342" s="105"/>
      <c r="C342" s="82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8"/>
      <c r="X342" s="108"/>
      <c r="Y342" s="108"/>
      <c r="Z342" s="107"/>
      <c r="AA342" s="107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</row>
    <row r="343" spans="1:63" ht="15.75" customHeight="1" x14ac:dyDescent="0.25">
      <c r="A343" s="104"/>
      <c r="B343" s="105"/>
      <c r="C343" s="82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8"/>
      <c r="X343" s="108"/>
      <c r="Y343" s="108"/>
      <c r="Z343" s="107"/>
      <c r="AA343" s="107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</row>
    <row r="344" spans="1:63" ht="15.75" customHeight="1" x14ac:dyDescent="0.25">
      <c r="A344" s="104"/>
      <c r="B344" s="105"/>
      <c r="C344" s="82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8"/>
      <c r="X344" s="108"/>
      <c r="Y344" s="108"/>
      <c r="Z344" s="107"/>
      <c r="AA344" s="107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</row>
    <row r="345" spans="1:63" ht="15.75" customHeight="1" x14ac:dyDescent="0.25">
      <c r="A345" s="104"/>
      <c r="B345" s="105"/>
      <c r="C345" s="82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8"/>
      <c r="X345" s="108"/>
      <c r="Y345" s="108"/>
      <c r="Z345" s="107"/>
      <c r="AA345" s="107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</row>
    <row r="346" spans="1:63" ht="15.75" customHeight="1" x14ac:dyDescent="0.25">
      <c r="A346" s="104"/>
      <c r="B346" s="105"/>
      <c r="C346" s="82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8"/>
      <c r="X346" s="108"/>
      <c r="Y346" s="108"/>
      <c r="Z346" s="107"/>
      <c r="AA346" s="107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</row>
    <row r="347" spans="1:63" ht="15.75" customHeight="1" x14ac:dyDescent="0.25">
      <c r="A347" s="104"/>
      <c r="B347" s="105"/>
      <c r="C347" s="82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8"/>
      <c r="X347" s="108"/>
      <c r="Y347" s="108"/>
      <c r="Z347" s="107"/>
      <c r="AA347" s="107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</row>
    <row r="348" spans="1:63" ht="15.75" customHeight="1" x14ac:dyDescent="0.25">
      <c r="A348" s="104"/>
      <c r="B348" s="105"/>
      <c r="C348" s="82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8"/>
      <c r="X348" s="108"/>
      <c r="Y348" s="108"/>
      <c r="Z348" s="107"/>
      <c r="AA348" s="107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</row>
    <row r="349" spans="1:63" ht="15.75" customHeight="1" x14ac:dyDescent="0.25">
      <c r="A349" s="104"/>
      <c r="B349" s="105"/>
      <c r="C349" s="82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8"/>
      <c r="X349" s="108"/>
      <c r="Y349" s="108"/>
      <c r="Z349" s="107"/>
      <c r="AA349" s="107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</row>
    <row r="350" spans="1:63" ht="15.75" customHeight="1" x14ac:dyDescent="0.25">
      <c r="A350" s="104"/>
      <c r="B350" s="105"/>
      <c r="C350" s="82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8"/>
      <c r="X350" s="108"/>
      <c r="Y350" s="108"/>
      <c r="Z350" s="107"/>
      <c r="AA350" s="107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</row>
    <row r="351" spans="1:63" ht="15.75" customHeight="1" x14ac:dyDescent="0.25">
      <c r="A351" s="104"/>
      <c r="B351" s="105"/>
      <c r="C351" s="82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8"/>
      <c r="X351" s="108"/>
      <c r="Y351" s="108"/>
      <c r="Z351" s="107"/>
      <c r="AA351" s="107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</row>
    <row r="352" spans="1:63" ht="15.75" customHeight="1" x14ac:dyDescent="0.25">
      <c r="A352" s="104"/>
      <c r="B352" s="105"/>
      <c r="C352" s="82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8"/>
      <c r="X352" s="108"/>
      <c r="Y352" s="108"/>
      <c r="Z352" s="107"/>
      <c r="AA352" s="107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</row>
    <row r="353" spans="1:63" ht="15.75" customHeight="1" x14ac:dyDescent="0.25">
      <c r="A353" s="104"/>
      <c r="B353" s="105"/>
      <c r="C353" s="82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8"/>
      <c r="X353" s="108"/>
      <c r="Y353" s="108"/>
      <c r="Z353" s="107"/>
      <c r="AA353" s="107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</row>
    <row r="354" spans="1:63" ht="15.75" customHeight="1" x14ac:dyDescent="0.25">
      <c r="A354" s="104"/>
      <c r="B354" s="105"/>
      <c r="C354" s="82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8"/>
      <c r="X354" s="108"/>
      <c r="Y354" s="108"/>
      <c r="Z354" s="107"/>
      <c r="AA354" s="107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</row>
    <row r="355" spans="1:63" ht="15.75" customHeight="1" x14ac:dyDescent="0.25">
      <c r="A355" s="104"/>
      <c r="B355" s="105"/>
      <c r="C355" s="82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8"/>
      <c r="X355" s="108"/>
      <c r="Y355" s="108"/>
      <c r="Z355" s="107"/>
      <c r="AA355" s="107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</row>
    <row r="356" spans="1:63" ht="15.75" customHeight="1" x14ac:dyDescent="0.25">
      <c r="A356" s="104"/>
      <c r="B356" s="105"/>
      <c r="C356" s="82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8"/>
      <c r="X356" s="108"/>
      <c r="Y356" s="108"/>
      <c r="Z356" s="107"/>
      <c r="AA356" s="107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</row>
    <row r="357" spans="1:63" ht="15.75" customHeight="1" x14ac:dyDescent="0.25">
      <c r="A357" s="104"/>
      <c r="B357" s="105"/>
      <c r="C357" s="82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8"/>
      <c r="X357" s="108"/>
      <c r="Y357" s="108"/>
      <c r="Z357" s="107"/>
      <c r="AA357" s="107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</row>
    <row r="358" spans="1:63" ht="15.75" customHeight="1" x14ac:dyDescent="0.25">
      <c r="A358" s="104"/>
      <c r="B358" s="105"/>
      <c r="C358" s="82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8"/>
      <c r="X358" s="108"/>
      <c r="Y358" s="108"/>
      <c r="Z358" s="107"/>
      <c r="AA358" s="107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</row>
    <row r="359" spans="1:63" ht="15.75" customHeight="1" x14ac:dyDescent="0.25">
      <c r="A359" s="104"/>
      <c r="B359" s="105"/>
      <c r="C359" s="82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8"/>
      <c r="X359" s="108"/>
      <c r="Y359" s="108"/>
      <c r="Z359" s="107"/>
      <c r="AA359" s="107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</row>
    <row r="360" spans="1:63" ht="15.75" customHeight="1" x14ac:dyDescent="0.25">
      <c r="A360" s="104"/>
      <c r="B360" s="105"/>
      <c r="C360" s="82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8"/>
      <c r="X360" s="108"/>
      <c r="Y360" s="108"/>
      <c r="Z360" s="107"/>
      <c r="AA360" s="107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</row>
    <row r="361" spans="1:63" ht="15.75" customHeight="1" x14ac:dyDescent="0.25">
      <c r="A361" s="104"/>
      <c r="B361" s="105"/>
      <c r="C361" s="82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8"/>
      <c r="X361" s="108"/>
      <c r="Y361" s="108"/>
      <c r="Z361" s="107"/>
      <c r="AA361" s="107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</row>
    <row r="362" spans="1:63" ht="15.75" customHeight="1" x14ac:dyDescent="0.25">
      <c r="A362" s="104"/>
      <c r="B362" s="105"/>
      <c r="C362" s="82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8"/>
      <c r="X362" s="108"/>
      <c r="Y362" s="108"/>
      <c r="Z362" s="107"/>
      <c r="AA362" s="107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</row>
    <row r="363" spans="1:63" ht="15.75" customHeight="1" x14ac:dyDescent="0.25">
      <c r="A363" s="104"/>
      <c r="B363" s="105"/>
      <c r="C363" s="82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8"/>
      <c r="X363" s="108"/>
      <c r="Y363" s="108"/>
      <c r="Z363" s="107"/>
      <c r="AA363" s="107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</row>
    <row r="364" spans="1:63" ht="15.75" customHeight="1" x14ac:dyDescent="0.25">
      <c r="A364" s="104"/>
      <c r="B364" s="105"/>
      <c r="C364" s="82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8"/>
      <c r="X364" s="108"/>
      <c r="Y364" s="108"/>
      <c r="Z364" s="107"/>
      <c r="AA364" s="107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</row>
    <row r="365" spans="1:63" ht="15.75" customHeight="1" x14ac:dyDescent="0.25">
      <c r="A365" s="104"/>
      <c r="B365" s="105"/>
      <c r="C365" s="82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8"/>
      <c r="X365" s="108"/>
      <c r="Y365" s="108"/>
      <c r="Z365" s="107"/>
      <c r="AA365" s="107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</row>
    <row r="366" spans="1:63" ht="15.75" customHeight="1" x14ac:dyDescent="0.25">
      <c r="A366" s="104"/>
      <c r="B366" s="105"/>
      <c r="C366" s="82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8"/>
      <c r="X366" s="108"/>
      <c r="Y366" s="108"/>
      <c r="Z366" s="107"/>
      <c r="AA366" s="107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</row>
    <row r="367" spans="1:63" ht="15.75" customHeight="1" x14ac:dyDescent="0.25">
      <c r="A367" s="104"/>
      <c r="B367" s="105"/>
      <c r="C367" s="82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8"/>
      <c r="X367" s="108"/>
      <c r="Y367" s="108"/>
      <c r="Z367" s="107"/>
      <c r="AA367" s="107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</row>
    <row r="368" spans="1:63" ht="15.75" customHeight="1" x14ac:dyDescent="0.25">
      <c r="A368" s="104"/>
      <c r="B368" s="105"/>
      <c r="C368" s="82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8"/>
      <c r="X368" s="108"/>
      <c r="Y368" s="108"/>
      <c r="Z368" s="107"/>
      <c r="AA368" s="107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</row>
    <row r="369" spans="1:63" ht="15.75" customHeight="1" x14ac:dyDescent="0.25">
      <c r="A369" s="104"/>
      <c r="B369" s="105"/>
      <c r="C369" s="82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8"/>
      <c r="X369" s="108"/>
      <c r="Y369" s="108"/>
      <c r="Z369" s="107"/>
      <c r="AA369" s="107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</row>
    <row r="370" spans="1:63" ht="15.75" customHeight="1" x14ac:dyDescent="0.25">
      <c r="A370" s="104"/>
      <c r="B370" s="105"/>
      <c r="C370" s="82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8"/>
      <c r="X370" s="108"/>
      <c r="Y370" s="108"/>
      <c r="Z370" s="107"/>
      <c r="AA370" s="107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</row>
    <row r="371" spans="1:63" ht="15.75" customHeight="1" x14ac:dyDescent="0.25">
      <c r="A371" s="104"/>
      <c r="B371" s="105"/>
      <c r="C371" s="82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8"/>
      <c r="X371" s="108"/>
      <c r="Y371" s="108"/>
      <c r="Z371" s="107"/>
      <c r="AA371" s="107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</row>
    <row r="372" spans="1:63" ht="15.75" customHeight="1" x14ac:dyDescent="0.25">
      <c r="A372" s="104"/>
      <c r="B372" s="105"/>
      <c r="C372" s="82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8"/>
      <c r="X372" s="108"/>
      <c r="Y372" s="108"/>
      <c r="Z372" s="107"/>
      <c r="AA372" s="107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</row>
    <row r="373" spans="1:63" ht="15.75" customHeight="1" x14ac:dyDescent="0.25">
      <c r="A373" s="104"/>
      <c r="B373" s="105"/>
      <c r="C373" s="82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8"/>
      <c r="X373" s="108"/>
      <c r="Y373" s="108"/>
      <c r="Z373" s="107"/>
      <c r="AA373" s="107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</row>
    <row r="374" spans="1:63" ht="15.75" customHeight="1" x14ac:dyDescent="0.25">
      <c r="A374" s="104"/>
      <c r="B374" s="105"/>
      <c r="C374" s="82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8"/>
      <c r="X374" s="108"/>
      <c r="Y374" s="108"/>
      <c r="Z374" s="107"/>
      <c r="AA374" s="107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</row>
    <row r="375" spans="1:63" ht="15.75" customHeight="1" x14ac:dyDescent="0.25">
      <c r="A375" s="104"/>
      <c r="B375" s="105"/>
      <c r="C375" s="82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8"/>
      <c r="X375" s="108"/>
      <c r="Y375" s="108"/>
      <c r="Z375" s="107"/>
      <c r="AA375" s="107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</row>
    <row r="376" spans="1:63" ht="15.75" customHeight="1" x14ac:dyDescent="0.25">
      <c r="A376" s="104"/>
      <c r="B376" s="105"/>
      <c r="C376" s="82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8"/>
      <c r="X376" s="108"/>
      <c r="Y376" s="108"/>
      <c r="Z376" s="107"/>
      <c r="AA376" s="107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</row>
    <row r="377" spans="1:63" ht="15.75" customHeight="1" x14ac:dyDescent="0.25">
      <c r="A377" s="104"/>
      <c r="B377" s="105"/>
      <c r="C377" s="82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8"/>
      <c r="X377" s="108"/>
      <c r="Y377" s="108"/>
      <c r="Z377" s="107"/>
      <c r="AA377" s="107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</row>
    <row r="378" spans="1:63" ht="15.75" customHeight="1" x14ac:dyDescent="0.25">
      <c r="A378" s="104"/>
      <c r="B378" s="105"/>
      <c r="C378" s="82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8"/>
      <c r="X378" s="108"/>
      <c r="Y378" s="108"/>
      <c r="Z378" s="107"/>
      <c r="AA378" s="107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</row>
    <row r="379" spans="1:63" ht="15.75" customHeight="1" x14ac:dyDescent="0.25">
      <c r="A379" s="104"/>
      <c r="B379" s="105"/>
      <c r="C379" s="82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8"/>
      <c r="X379" s="108"/>
      <c r="Y379" s="108"/>
      <c r="Z379" s="107"/>
      <c r="AA379" s="107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</row>
    <row r="380" spans="1:63" ht="15.75" customHeight="1" x14ac:dyDescent="0.25">
      <c r="A380" s="104"/>
      <c r="B380" s="105"/>
      <c r="C380" s="82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8"/>
      <c r="X380" s="108"/>
      <c r="Y380" s="108"/>
      <c r="Z380" s="107"/>
      <c r="AA380" s="107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</row>
    <row r="381" spans="1:63" ht="15.75" customHeight="1" x14ac:dyDescent="0.25">
      <c r="A381" s="104"/>
      <c r="B381" s="105"/>
      <c r="C381" s="82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8"/>
      <c r="X381" s="108"/>
      <c r="Y381" s="108"/>
      <c r="Z381" s="107"/>
      <c r="AA381" s="107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</row>
    <row r="382" spans="1:63" ht="15.75" customHeight="1" x14ac:dyDescent="0.25">
      <c r="A382" s="104"/>
      <c r="B382" s="105"/>
      <c r="C382" s="82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8"/>
      <c r="X382" s="108"/>
      <c r="Y382" s="108"/>
      <c r="Z382" s="107"/>
      <c r="AA382" s="107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</row>
    <row r="383" spans="1:63" ht="15.75" customHeight="1" x14ac:dyDescent="0.25">
      <c r="A383" s="104"/>
      <c r="B383" s="105"/>
      <c r="C383" s="82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8"/>
      <c r="X383" s="108"/>
      <c r="Y383" s="108"/>
      <c r="Z383" s="107"/>
      <c r="AA383" s="107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</row>
    <row r="384" spans="1:63" ht="15.75" customHeight="1" x14ac:dyDescent="0.25">
      <c r="A384" s="104"/>
      <c r="B384" s="105"/>
      <c r="C384" s="82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8"/>
      <c r="X384" s="108"/>
      <c r="Y384" s="108"/>
      <c r="Z384" s="107"/>
      <c r="AA384" s="107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</row>
    <row r="385" spans="1:63" ht="15.75" customHeight="1" x14ac:dyDescent="0.25">
      <c r="A385" s="104"/>
      <c r="B385" s="105"/>
      <c r="C385" s="82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8"/>
      <c r="X385" s="108"/>
      <c r="Y385" s="108"/>
      <c r="Z385" s="107"/>
      <c r="AA385" s="107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</row>
    <row r="386" spans="1:63" ht="15.75" customHeight="1" x14ac:dyDescent="0.25">
      <c r="A386" s="104"/>
      <c r="B386" s="105"/>
      <c r="C386" s="82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8"/>
      <c r="X386" s="108"/>
      <c r="Y386" s="108"/>
      <c r="Z386" s="107"/>
      <c r="AA386" s="107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</row>
    <row r="387" spans="1:63" ht="15.75" customHeight="1" x14ac:dyDescent="0.25">
      <c r="A387" s="104"/>
      <c r="B387" s="105"/>
      <c r="C387" s="82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8"/>
      <c r="X387" s="108"/>
      <c r="Y387" s="108"/>
      <c r="Z387" s="107"/>
      <c r="AA387" s="107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</row>
    <row r="388" spans="1:63" ht="15.75" customHeight="1" x14ac:dyDescent="0.25">
      <c r="A388" s="104"/>
      <c r="B388" s="105"/>
      <c r="C388" s="82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8"/>
      <c r="X388" s="108"/>
      <c r="Y388" s="108"/>
      <c r="Z388" s="107"/>
      <c r="AA388" s="107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</row>
    <row r="389" spans="1:63" ht="15.75" customHeight="1" x14ac:dyDescent="0.25">
      <c r="A389" s="104"/>
      <c r="B389" s="105"/>
      <c r="C389" s="82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8"/>
      <c r="X389" s="108"/>
      <c r="Y389" s="108"/>
      <c r="Z389" s="107"/>
      <c r="AA389" s="107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</row>
    <row r="390" spans="1:63" ht="15.75" customHeight="1" x14ac:dyDescent="0.25">
      <c r="A390" s="104"/>
      <c r="B390" s="105"/>
      <c r="C390" s="82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8"/>
      <c r="X390" s="108"/>
      <c r="Y390" s="108"/>
      <c r="Z390" s="107"/>
      <c r="AA390" s="107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</row>
    <row r="391" spans="1:63" ht="15.75" customHeight="1" x14ac:dyDescent="0.25">
      <c r="A391" s="104"/>
      <c r="B391" s="105"/>
      <c r="C391" s="82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8"/>
      <c r="X391" s="108"/>
      <c r="Y391" s="108"/>
      <c r="Z391" s="107"/>
      <c r="AA391" s="107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</row>
    <row r="392" spans="1:63" ht="15.75" customHeight="1" x14ac:dyDescent="0.25">
      <c r="A392" s="104"/>
      <c r="B392" s="105"/>
      <c r="C392" s="82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8"/>
      <c r="X392" s="108"/>
      <c r="Y392" s="108"/>
      <c r="Z392" s="107"/>
      <c r="AA392" s="107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</row>
    <row r="393" spans="1:63" ht="15.75" customHeight="1" x14ac:dyDescent="0.25">
      <c r="A393" s="104"/>
      <c r="B393" s="105"/>
      <c r="C393" s="82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8"/>
      <c r="X393" s="108"/>
      <c r="Y393" s="108"/>
      <c r="Z393" s="107"/>
      <c r="AA393" s="107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</row>
    <row r="394" spans="1:63" ht="15.75" customHeight="1" x14ac:dyDescent="0.25">
      <c r="A394" s="104"/>
      <c r="B394" s="105"/>
      <c r="C394" s="82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8"/>
      <c r="X394" s="108"/>
      <c r="Y394" s="108"/>
      <c r="Z394" s="107"/>
      <c r="AA394" s="107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</row>
    <row r="395" spans="1:63" ht="15.75" customHeight="1" x14ac:dyDescent="0.25">
      <c r="A395" s="104"/>
      <c r="B395" s="105"/>
      <c r="C395" s="82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8"/>
      <c r="X395" s="108"/>
      <c r="Y395" s="108"/>
      <c r="Z395" s="107"/>
      <c r="AA395" s="107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</row>
    <row r="396" spans="1:63" ht="15.75" customHeight="1" x14ac:dyDescent="0.25">
      <c r="A396" s="104"/>
      <c r="B396" s="105"/>
      <c r="C396" s="82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8"/>
      <c r="X396" s="108"/>
      <c r="Y396" s="108"/>
      <c r="Z396" s="107"/>
      <c r="AA396" s="107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</row>
    <row r="397" spans="1:63" ht="15.75" customHeight="1" x14ac:dyDescent="0.25">
      <c r="A397" s="104"/>
      <c r="B397" s="105"/>
      <c r="C397" s="82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8"/>
      <c r="X397" s="108"/>
      <c r="Y397" s="108"/>
      <c r="Z397" s="107"/>
      <c r="AA397" s="107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</row>
    <row r="398" spans="1:63" ht="15.75" customHeight="1" x14ac:dyDescent="0.25">
      <c r="A398" s="104"/>
      <c r="B398" s="105"/>
      <c r="C398" s="82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8"/>
      <c r="X398" s="108"/>
      <c r="Y398" s="108"/>
      <c r="Z398" s="107"/>
      <c r="AA398" s="107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</row>
    <row r="399" spans="1:63" ht="15.75" customHeight="1" x14ac:dyDescent="0.25">
      <c r="A399" s="104"/>
      <c r="B399" s="105"/>
      <c r="C399" s="82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8"/>
      <c r="X399" s="108"/>
      <c r="Y399" s="108"/>
      <c r="Z399" s="107"/>
      <c r="AA399" s="107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</row>
    <row r="400" spans="1:63" ht="15.75" customHeight="1" x14ac:dyDescent="0.25">
      <c r="A400" s="104"/>
      <c r="B400" s="105"/>
      <c r="C400" s="82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8"/>
      <c r="X400" s="108"/>
      <c r="Y400" s="108"/>
      <c r="Z400" s="107"/>
      <c r="AA400" s="107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</row>
    <row r="401" spans="1:63" ht="15.75" customHeight="1" x14ac:dyDescent="0.25">
      <c r="A401" s="104"/>
      <c r="B401" s="105"/>
      <c r="C401" s="82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8"/>
      <c r="X401" s="108"/>
      <c r="Y401" s="108"/>
      <c r="Z401" s="107"/>
      <c r="AA401" s="107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</row>
    <row r="402" spans="1:63" ht="15.75" customHeight="1" x14ac:dyDescent="0.25">
      <c r="A402" s="104"/>
      <c r="B402" s="105"/>
      <c r="C402" s="82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8"/>
      <c r="X402" s="108"/>
      <c r="Y402" s="108"/>
      <c r="Z402" s="107"/>
      <c r="AA402" s="107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</row>
    <row r="403" spans="1:63" ht="15.75" customHeight="1" x14ac:dyDescent="0.25">
      <c r="A403" s="104"/>
      <c r="B403" s="105"/>
      <c r="C403" s="82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8"/>
      <c r="X403" s="108"/>
      <c r="Y403" s="108"/>
      <c r="Z403" s="107"/>
      <c r="AA403" s="107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</row>
    <row r="404" spans="1:63" ht="15.75" customHeight="1" x14ac:dyDescent="0.25">
      <c r="A404" s="104"/>
      <c r="B404" s="105"/>
      <c r="C404" s="82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8"/>
      <c r="X404" s="108"/>
      <c r="Y404" s="108"/>
      <c r="Z404" s="107"/>
      <c r="AA404" s="107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</row>
    <row r="405" spans="1:63" ht="15.75" customHeight="1" x14ac:dyDescent="0.25">
      <c r="A405" s="104"/>
      <c r="B405" s="105"/>
      <c r="C405" s="82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8"/>
      <c r="X405" s="108"/>
      <c r="Y405" s="108"/>
      <c r="Z405" s="107"/>
      <c r="AA405" s="107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</row>
    <row r="406" spans="1:63" ht="15.75" customHeight="1" x14ac:dyDescent="0.25">
      <c r="A406" s="104"/>
      <c r="B406" s="105"/>
      <c r="C406" s="82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8"/>
      <c r="X406" s="108"/>
      <c r="Y406" s="108"/>
      <c r="Z406" s="107"/>
      <c r="AA406" s="107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</row>
    <row r="407" spans="1:63" ht="15.75" customHeight="1" x14ac:dyDescent="0.25">
      <c r="A407" s="104"/>
      <c r="B407" s="105"/>
      <c r="C407" s="82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8"/>
      <c r="X407" s="108"/>
      <c r="Y407" s="108"/>
      <c r="Z407" s="107"/>
      <c r="AA407" s="107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</row>
    <row r="408" spans="1:63" ht="15.75" customHeight="1" x14ac:dyDescent="0.25">
      <c r="A408" s="104"/>
      <c r="B408" s="105"/>
      <c r="C408" s="82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8"/>
      <c r="X408" s="108"/>
      <c r="Y408" s="108"/>
      <c r="Z408" s="107"/>
      <c r="AA408" s="107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</row>
    <row r="409" spans="1:63" ht="15.75" customHeight="1" x14ac:dyDescent="0.25">
      <c r="A409" s="104"/>
      <c r="B409" s="105"/>
      <c r="C409" s="82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8"/>
      <c r="X409" s="108"/>
      <c r="Y409" s="108"/>
      <c r="Z409" s="107"/>
      <c r="AA409" s="107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</row>
    <row r="410" spans="1:63" ht="15.75" customHeight="1" x14ac:dyDescent="0.25">
      <c r="A410" s="104"/>
      <c r="B410" s="105"/>
      <c r="C410" s="82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8"/>
      <c r="X410" s="108"/>
      <c r="Y410" s="108"/>
      <c r="Z410" s="107"/>
      <c r="AA410" s="107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</row>
    <row r="411" spans="1:63" ht="15.75" customHeight="1" x14ac:dyDescent="0.25">
      <c r="A411" s="104"/>
      <c r="B411" s="105"/>
      <c r="C411" s="82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8"/>
      <c r="X411" s="108"/>
      <c r="Y411" s="108"/>
      <c r="Z411" s="107"/>
      <c r="AA411" s="107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</row>
    <row r="412" spans="1:63" ht="15.75" customHeight="1" x14ac:dyDescent="0.25">
      <c r="A412" s="104"/>
      <c r="B412" s="105"/>
      <c r="C412" s="82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8"/>
      <c r="X412" s="108"/>
      <c r="Y412" s="108"/>
      <c r="Z412" s="107"/>
      <c r="AA412" s="107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</row>
    <row r="413" spans="1:63" ht="15.75" customHeight="1" x14ac:dyDescent="0.25">
      <c r="A413" s="104"/>
      <c r="B413" s="105"/>
      <c r="C413" s="82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8"/>
      <c r="X413" s="108"/>
      <c r="Y413" s="108"/>
      <c r="Z413" s="107"/>
      <c r="AA413" s="107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</row>
    <row r="414" spans="1:63" ht="15.75" customHeight="1" x14ac:dyDescent="0.25">
      <c r="A414" s="104"/>
      <c r="B414" s="105"/>
      <c r="C414" s="82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8"/>
      <c r="X414" s="108"/>
      <c r="Y414" s="108"/>
      <c r="Z414" s="107"/>
      <c r="AA414" s="107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</row>
    <row r="415" spans="1:63" ht="15.75" customHeight="1" x14ac:dyDescent="0.25">
      <c r="A415" s="104"/>
      <c r="B415" s="105"/>
      <c r="C415" s="82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8"/>
      <c r="X415" s="108"/>
      <c r="Y415" s="108"/>
      <c r="Z415" s="107"/>
      <c r="AA415" s="107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</row>
    <row r="416" spans="1:63" ht="15.75" customHeight="1" x14ac:dyDescent="0.25">
      <c r="A416" s="104"/>
      <c r="B416" s="105"/>
      <c r="C416" s="82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8"/>
      <c r="X416" s="108"/>
      <c r="Y416" s="108"/>
      <c r="Z416" s="107"/>
      <c r="AA416" s="107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</row>
    <row r="417" spans="1:63" ht="15.75" customHeight="1" x14ac:dyDescent="0.25">
      <c r="A417" s="104"/>
      <c r="B417" s="105"/>
      <c r="C417" s="82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8"/>
      <c r="X417" s="108"/>
      <c r="Y417" s="108"/>
      <c r="Z417" s="107"/>
      <c r="AA417" s="107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</row>
    <row r="418" spans="1:63" ht="15.75" customHeight="1" x14ac:dyDescent="0.25">
      <c r="A418" s="104"/>
      <c r="B418" s="105"/>
      <c r="C418" s="82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8"/>
      <c r="X418" s="108"/>
      <c r="Y418" s="108"/>
      <c r="Z418" s="107"/>
      <c r="AA418" s="107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</row>
    <row r="419" spans="1:63" ht="15.75" customHeight="1" x14ac:dyDescent="0.25">
      <c r="A419" s="104"/>
      <c r="B419" s="105"/>
      <c r="C419" s="82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8"/>
      <c r="X419" s="108"/>
      <c r="Y419" s="108"/>
      <c r="Z419" s="107"/>
      <c r="AA419" s="107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</row>
    <row r="420" spans="1:63" ht="15.75" customHeight="1" x14ac:dyDescent="0.25">
      <c r="A420" s="104"/>
      <c r="B420" s="105"/>
      <c r="C420" s="82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8"/>
      <c r="X420" s="108"/>
      <c r="Y420" s="108"/>
      <c r="Z420" s="107"/>
      <c r="AA420" s="107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</row>
    <row r="421" spans="1:63" ht="15.75" customHeight="1" x14ac:dyDescent="0.25">
      <c r="A421" s="104"/>
      <c r="B421" s="105"/>
      <c r="C421" s="82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8"/>
      <c r="X421" s="108"/>
      <c r="Y421" s="108"/>
      <c r="Z421" s="107"/>
      <c r="AA421" s="107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</row>
    <row r="422" spans="1:63" ht="15.75" customHeight="1" x14ac:dyDescent="0.25">
      <c r="A422" s="104"/>
      <c r="B422" s="105"/>
      <c r="C422" s="82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8"/>
      <c r="X422" s="108"/>
      <c r="Y422" s="108"/>
      <c r="Z422" s="107"/>
      <c r="AA422" s="107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</row>
    <row r="423" spans="1:63" ht="15.75" customHeight="1" x14ac:dyDescent="0.25">
      <c r="A423" s="104"/>
      <c r="B423" s="105"/>
      <c r="C423" s="82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8"/>
      <c r="X423" s="108"/>
      <c r="Y423" s="108"/>
      <c r="Z423" s="107"/>
      <c r="AA423" s="107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</row>
    <row r="424" spans="1:63" ht="15.75" customHeight="1" x14ac:dyDescent="0.25">
      <c r="A424" s="104"/>
      <c r="B424" s="105"/>
      <c r="C424" s="82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8"/>
      <c r="X424" s="108"/>
      <c r="Y424" s="108"/>
      <c r="Z424" s="107"/>
      <c r="AA424" s="107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</row>
    <row r="425" spans="1:63" ht="15.75" customHeight="1" x14ac:dyDescent="0.25">
      <c r="A425" s="104"/>
      <c r="B425" s="105"/>
      <c r="C425" s="82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8"/>
      <c r="X425" s="108"/>
      <c r="Y425" s="108"/>
      <c r="Z425" s="107"/>
      <c r="AA425" s="107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</row>
    <row r="426" spans="1:63" ht="15.75" customHeight="1" x14ac:dyDescent="0.25">
      <c r="A426" s="104"/>
      <c r="B426" s="105"/>
      <c r="C426" s="82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8"/>
      <c r="X426" s="108"/>
      <c r="Y426" s="108"/>
      <c r="Z426" s="107"/>
      <c r="AA426" s="107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</row>
    <row r="427" spans="1:63" ht="15.75" customHeight="1" x14ac:dyDescent="0.25">
      <c r="A427" s="104"/>
      <c r="B427" s="105"/>
      <c r="C427" s="82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8"/>
      <c r="X427" s="108"/>
      <c r="Y427" s="108"/>
      <c r="Z427" s="107"/>
      <c r="AA427" s="107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</row>
    <row r="428" spans="1:63" ht="15.75" customHeight="1" x14ac:dyDescent="0.25">
      <c r="A428" s="104"/>
      <c r="B428" s="105"/>
      <c r="C428" s="82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8"/>
      <c r="X428" s="108"/>
      <c r="Y428" s="108"/>
      <c r="Z428" s="107"/>
      <c r="AA428" s="107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</row>
    <row r="429" spans="1:63" ht="15.75" customHeight="1" x14ac:dyDescent="0.25">
      <c r="A429" s="104"/>
      <c r="B429" s="105"/>
      <c r="C429" s="82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8"/>
      <c r="X429" s="108"/>
      <c r="Y429" s="108"/>
      <c r="Z429" s="107"/>
      <c r="AA429" s="107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</row>
    <row r="430" spans="1:63" ht="15.75" customHeight="1" x14ac:dyDescent="0.25">
      <c r="A430" s="104"/>
      <c r="B430" s="105"/>
      <c r="C430" s="82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8"/>
      <c r="X430" s="108"/>
      <c r="Y430" s="108"/>
      <c r="Z430" s="107"/>
      <c r="AA430" s="107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</row>
    <row r="431" spans="1:63" ht="15.75" customHeight="1" x14ac:dyDescent="0.25">
      <c r="A431" s="104"/>
      <c r="B431" s="105"/>
      <c r="C431" s="82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8"/>
      <c r="X431" s="108"/>
      <c r="Y431" s="108"/>
      <c r="Z431" s="107"/>
      <c r="AA431" s="107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</row>
    <row r="432" spans="1:63" ht="15.75" customHeight="1" x14ac:dyDescent="0.25">
      <c r="A432" s="104"/>
      <c r="B432" s="105"/>
      <c r="C432" s="82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8"/>
      <c r="X432" s="108"/>
      <c r="Y432" s="108"/>
      <c r="Z432" s="107"/>
      <c r="AA432" s="107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</row>
    <row r="433" spans="1:63" ht="15.75" customHeight="1" x14ac:dyDescent="0.25">
      <c r="A433" s="104"/>
      <c r="B433" s="105"/>
      <c r="C433" s="82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8"/>
      <c r="X433" s="108"/>
      <c r="Y433" s="108"/>
      <c r="Z433" s="107"/>
      <c r="AA433" s="107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</row>
    <row r="434" spans="1:63" ht="15.75" customHeight="1" x14ac:dyDescent="0.25">
      <c r="A434" s="104"/>
      <c r="B434" s="105"/>
      <c r="C434" s="82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8"/>
      <c r="X434" s="108"/>
      <c r="Y434" s="108"/>
      <c r="Z434" s="107"/>
      <c r="AA434" s="107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</row>
    <row r="435" spans="1:63" ht="15.75" customHeight="1" x14ac:dyDescent="0.25">
      <c r="A435" s="104"/>
      <c r="B435" s="105"/>
      <c r="C435" s="82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8"/>
      <c r="X435" s="108"/>
      <c r="Y435" s="108"/>
      <c r="Z435" s="107"/>
      <c r="AA435" s="107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</row>
    <row r="436" spans="1:63" ht="15.75" customHeight="1" x14ac:dyDescent="0.25">
      <c r="A436" s="104"/>
      <c r="B436" s="105"/>
      <c r="C436" s="82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8"/>
      <c r="X436" s="108"/>
      <c r="Y436" s="108"/>
      <c r="Z436" s="107"/>
      <c r="AA436" s="107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</row>
    <row r="437" spans="1:63" ht="15.75" customHeight="1" x14ac:dyDescent="0.25">
      <c r="A437" s="104"/>
      <c r="B437" s="105"/>
      <c r="C437" s="82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8"/>
      <c r="X437" s="108"/>
      <c r="Y437" s="108"/>
      <c r="Z437" s="107"/>
      <c r="AA437" s="107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</row>
    <row r="438" spans="1:63" ht="15.75" customHeight="1" x14ac:dyDescent="0.25">
      <c r="A438" s="104"/>
      <c r="B438" s="105"/>
      <c r="C438" s="82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8"/>
      <c r="X438" s="108"/>
      <c r="Y438" s="108"/>
      <c r="Z438" s="107"/>
      <c r="AA438" s="107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</row>
    <row r="439" spans="1:63" ht="15.75" customHeight="1" x14ac:dyDescent="0.25">
      <c r="A439" s="104"/>
      <c r="B439" s="105"/>
      <c r="C439" s="82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8"/>
      <c r="X439" s="108"/>
      <c r="Y439" s="108"/>
      <c r="Z439" s="107"/>
      <c r="AA439" s="107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</row>
    <row r="440" spans="1:63" ht="15.75" customHeight="1" x14ac:dyDescent="0.25">
      <c r="A440" s="104"/>
      <c r="B440" s="105"/>
      <c r="C440" s="82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8"/>
      <c r="X440" s="108"/>
      <c r="Y440" s="108"/>
      <c r="Z440" s="107"/>
      <c r="AA440" s="107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</row>
    <row r="441" spans="1:63" ht="15.75" customHeight="1" x14ac:dyDescent="0.25">
      <c r="A441" s="104"/>
      <c r="B441" s="105"/>
      <c r="C441" s="82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8"/>
      <c r="X441" s="108"/>
      <c r="Y441" s="108"/>
      <c r="Z441" s="107"/>
      <c r="AA441" s="107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</row>
    <row r="442" spans="1:63" ht="15.75" customHeight="1" x14ac:dyDescent="0.25">
      <c r="A442" s="104"/>
      <c r="B442" s="105"/>
      <c r="C442" s="82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8"/>
      <c r="X442" s="108"/>
      <c r="Y442" s="108"/>
      <c r="Z442" s="107"/>
      <c r="AA442" s="107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</row>
    <row r="443" spans="1:63" ht="15.75" customHeight="1" x14ac:dyDescent="0.25">
      <c r="A443" s="104"/>
      <c r="B443" s="105"/>
      <c r="C443" s="82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8"/>
      <c r="X443" s="108"/>
      <c r="Y443" s="108"/>
      <c r="Z443" s="107"/>
      <c r="AA443" s="107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</row>
    <row r="444" spans="1:63" ht="15.75" customHeight="1" x14ac:dyDescent="0.25">
      <c r="A444" s="104"/>
      <c r="B444" s="105"/>
      <c r="C444" s="82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8"/>
      <c r="X444" s="108"/>
      <c r="Y444" s="108"/>
      <c r="Z444" s="107"/>
      <c r="AA444" s="107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</row>
    <row r="445" spans="1:63" ht="15.75" customHeight="1" x14ac:dyDescent="0.25">
      <c r="A445" s="104"/>
      <c r="B445" s="105"/>
      <c r="C445" s="82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8"/>
      <c r="X445" s="108"/>
      <c r="Y445" s="108"/>
      <c r="Z445" s="107"/>
      <c r="AA445" s="107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</row>
    <row r="446" spans="1:63" ht="15.75" customHeight="1" x14ac:dyDescent="0.25">
      <c r="A446" s="104"/>
      <c r="B446" s="105"/>
      <c r="C446" s="82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8"/>
      <c r="X446" s="108"/>
      <c r="Y446" s="108"/>
      <c r="Z446" s="107"/>
      <c r="AA446" s="107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</row>
    <row r="447" spans="1:63" ht="15.75" customHeight="1" x14ac:dyDescent="0.25">
      <c r="A447" s="104"/>
      <c r="B447" s="105"/>
      <c r="C447" s="82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8"/>
      <c r="X447" s="108"/>
      <c r="Y447" s="108"/>
      <c r="Z447" s="107"/>
      <c r="AA447" s="107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</row>
    <row r="448" spans="1:63" ht="15.75" customHeight="1" x14ac:dyDescent="0.25">
      <c r="A448" s="104"/>
      <c r="B448" s="105"/>
      <c r="C448" s="82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8"/>
      <c r="X448" s="108"/>
      <c r="Y448" s="108"/>
      <c r="Z448" s="107"/>
      <c r="AA448" s="107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</row>
    <row r="449" spans="1:63" ht="15.75" customHeight="1" x14ac:dyDescent="0.25">
      <c r="A449" s="104"/>
      <c r="B449" s="105"/>
      <c r="C449" s="82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8"/>
      <c r="X449" s="108"/>
      <c r="Y449" s="108"/>
      <c r="Z449" s="107"/>
      <c r="AA449" s="107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</row>
    <row r="450" spans="1:63" ht="15.75" customHeight="1" x14ac:dyDescent="0.25">
      <c r="A450" s="104"/>
      <c r="B450" s="105"/>
      <c r="C450" s="82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8"/>
      <c r="X450" s="108"/>
      <c r="Y450" s="108"/>
      <c r="Z450" s="107"/>
      <c r="AA450" s="107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</row>
    <row r="451" spans="1:63" ht="15.75" customHeight="1" x14ac:dyDescent="0.25">
      <c r="A451" s="104"/>
      <c r="B451" s="105"/>
      <c r="C451" s="82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8"/>
      <c r="X451" s="108"/>
      <c r="Y451" s="108"/>
      <c r="Z451" s="107"/>
      <c r="AA451" s="107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</row>
    <row r="452" spans="1:63" ht="15.75" customHeight="1" x14ac:dyDescent="0.25">
      <c r="A452" s="104"/>
      <c r="B452" s="105"/>
      <c r="C452" s="82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8"/>
      <c r="X452" s="108"/>
      <c r="Y452" s="108"/>
      <c r="Z452" s="107"/>
      <c r="AA452" s="107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</row>
    <row r="453" spans="1:63" ht="15.75" customHeight="1" x14ac:dyDescent="0.25">
      <c r="A453" s="104"/>
      <c r="B453" s="105"/>
      <c r="C453" s="82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8"/>
      <c r="X453" s="108"/>
      <c r="Y453" s="108"/>
      <c r="Z453" s="107"/>
      <c r="AA453" s="107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</row>
    <row r="454" spans="1:63" ht="15.75" customHeight="1" x14ac:dyDescent="0.25">
      <c r="A454" s="104"/>
      <c r="B454" s="105"/>
      <c r="C454" s="82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8"/>
      <c r="X454" s="108"/>
      <c r="Y454" s="108"/>
      <c r="Z454" s="107"/>
      <c r="AA454" s="107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</row>
    <row r="455" spans="1:63" ht="15.75" customHeight="1" x14ac:dyDescent="0.25">
      <c r="A455" s="104"/>
      <c r="B455" s="105"/>
      <c r="C455" s="82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8"/>
      <c r="X455" s="108"/>
      <c r="Y455" s="108"/>
      <c r="Z455" s="107"/>
      <c r="AA455" s="107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</row>
    <row r="456" spans="1:63" ht="15.75" customHeight="1" x14ac:dyDescent="0.25">
      <c r="A456" s="104"/>
      <c r="B456" s="105"/>
      <c r="C456" s="82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8"/>
      <c r="X456" s="108"/>
      <c r="Y456" s="108"/>
      <c r="Z456" s="107"/>
      <c r="AA456" s="107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</row>
    <row r="457" spans="1:63" ht="15.75" customHeight="1" x14ac:dyDescent="0.25">
      <c r="A457" s="104"/>
      <c r="B457" s="105"/>
      <c r="C457" s="82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8"/>
      <c r="X457" s="108"/>
      <c r="Y457" s="108"/>
      <c r="Z457" s="107"/>
      <c r="AA457" s="107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</row>
    <row r="458" spans="1:63" ht="15.75" customHeight="1" x14ac:dyDescent="0.25">
      <c r="A458" s="104"/>
      <c r="B458" s="105"/>
      <c r="C458" s="82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8"/>
      <c r="X458" s="108"/>
      <c r="Y458" s="108"/>
      <c r="Z458" s="107"/>
      <c r="AA458" s="107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</row>
    <row r="459" spans="1:63" ht="15.75" customHeight="1" x14ac:dyDescent="0.25">
      <c r="A459" s="104"/>
      <c r="B459" s="105"/>
      <c r="C459" s="82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8"/>
      <c r="X459" s="108"/>
      <c r="Y459" s="108"/>
      <c r="Z459" s="107"/>
      <c r="AA459" s="107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</row>
    <row r="460" spans="1:63" ht="15.75" customHeight="1" x14ac:dyDescent="0.25">
      <c r="A460" s="104"/>
      <c r="B460" s="105"/>
      <c r="C460" s="82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8"/>
      <c r="X460" s="108"/>
      <c r="Y460" s="108"/>
      <c r="Z460" s="107"/>
      <c r="AA460" s="107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</row>
    <row r="461" spans="1:63" ht="15.75" customHeight="1" x14ac:dyDescent="0.25">
      <c r="A461" s="104"/>
      <c r="B461" s="105"/>
      <c r="C461" s="82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8"/>
      <c r="X461" s="108"/>
      <c r="Y461" s="108"/>
      <c r="Z461" s="107"/>
      <c r="AA461" s="107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</row>
    <row r="462" spans="1:63" ht="15.75" customHeight="1" x14ac:dyDescent="0.25">
      <c r="A462" s="104"/>
      <c r="B462" s="105"/>
      <c r="C462" s="82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8"/>
      <c r="X462" s="108"/>
      <c r="Y462" s="108"/>
      <c r="Z462" s="107"/>
      <c r="AA462" s="107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</row>
    <row r="463" spans="1:63" ht="15.75" customHeight="1" x14ac:dyDescent="0.25">
      <c r="A463" s="104"/>
      <c r="B463" s="105"/>
      <c r="C463" s="82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8"/>
      <c r="X463" s="108"/>
      <c r="Y463" s="108"/>
      <c r="Z463" s="107"/>
      <c r="AA463" s="107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</row>
    <row r="464" spans="1:63" ht="15.75" customHeight="1" x14ac:dyDescent="0.25">
      <c r="A464" s="104"/>
      <c r="B464" s="105"/>
      <c r="C464" s="82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8"/>
      <c r="X464" s="108"/>
      <c r="Y464" s="108"/>
      <c r="Z464" s="107"/>
      <c r="AA464" s="107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</row>
    <row r="465" spans="1:63" ht="15.75" customHeight="1" x14ac:dyDescent="0.25">
      <c r="A465" s="104"/>
      <c r="B465" s="105"/>
      <c r="C465" s="82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8"/>
      <c r="X465" s="108"/>
      <c r="Y465" s="108"/>
      <c r="Z465" s="107"/>
      <c r="AA465" s="107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</row>
    <row r="466" spans="1:63" ht="15.75" customHeight="1" x14ac:dyDescent="0.25">
      <c r="A466" s="104"/>
      <c r="B466" s="105"/>
      <c r="C466" s="82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8"/>
      <c r="X466" s="108"/>
      <c r="Y466" s="108"/>
      <c r="Z466" s="107"/>
      <c r="AA466" s="107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</row>
    <row r="467" spans="1:63" ht="15.75" customHeight="1" x14ac:dyDescent="0.25">
      <c r="A467" s="104"/>
      <c r="B467" s="105"/>
      <c r="C467" s="82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8"/>
      <c r="X467" s="108"/>
      <c r="Y467" s="108"/>
      <c r="Z467" s="107"/>
      <c r="AA467" s="107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</row>
    <row r="468" spans="1:63" ht="15.75" customHeight="1" x14ac:dyDescent="0.25">
      <c r="A468" s="104"/>
      <c r="B468" s="105"/>
      <c r="C468" s="82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8"/>
      <c r="X468" s="108"/>
      <c r="Y468" s="108"/>
      <c r="Z468" s="107"/>
      <c r="AA468" s="107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</row>
    <row r="469" spans="1:63" ht="15.75" customHeight="1" x14ac:dyDescent="0.25">
      <c r="A469" s="104"/>
      <c r="B469" s="105"/>
      <c r="C469" s="82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8"/>
      <c r="X469" s="108"/>
      <c r="Y469" s="108"/>
      <c r="Z469" s="107"/>
      <c r="AA469" s="107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</row>
    <row r="470" spans="1:63" ht="15.75" customHeight="1" x14ac:dyDescent="0.25">
      <c r="A470" s="104"/>
      <c r="B470" s="105"/>
      <c r="C470" s="82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8"/>
      <c r="X470" s="108"/>
      <c r="Y470" s="108"/>
      <c r="Z470" s="107"/>
      <c r="AA470" s="107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</row>
    <row r="471" spans="1:63" ht="15.75" customHeight="1" x14ac:dyDescent="0.25">
      <c r="A471" s="104"/>
      <c r="B471" s="105"/>
      <c r="C471" s="82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8"/>
      <c r="X471" s="108"/>
      <c r="Y471" s="108"/>
      <c r="Z471" s="107"/>
      <c r="AA471" s="107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</row>
    <row r="472" spans="1:63" ht="15.75" customHeight="1" x14ac:dyDescent="0.25">
      <c r="A472" s="104"/>
      <c r="B472" s="105"/>
      <c r="C472" s="82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8"/>
      <c r="X472" s="108"/>
      <c r="Y472" s="108"/>
      <c r="Z472" s="107"/>
      <c r="AA472" s="107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</row>
    <row r="473" spans="1:63" ht="15.75" customHeight="1" x14ac:dyDescent="0.25">
      <c r="A473" s="104"/>
      <c r="B473" s="105"/>
      <c r="C473" s="82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8"/>
      <c r="X473" s="108"/>
      <c r="Y473" s="108"/>
      <c r="Z473" s="107"/>
      <c r="AA473" s="107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</row>
    <row r="474" spans="1:63" ht="15.75" customHeight="1" x14ac:dyDescent="0.25">
      <c r="A474" s="104"/>
      <c r="B474" s="105"/>
      <c r="C474" s="82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8"/>
      <c r="X474" s="108"/>
      <c r="Y474" s="108"/>
      <c r="Z474" s="107"/>
      <c r="AA474" s="107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</row>
    <row r="475" spans="1:63" ht="15.75" customHeight="1" x14ac:dyDescent="0.25">
      <c r="A475" s="104"/>
      <c r="B475" s="105"/>
      <c r="C475" s="82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8"/>
      <c r="X475" s="108"/>
      <c r="Y475" s="108"/>
      <c r="Z475" s="107"/>
      <c r="AA475" s="107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</row>
    <row r="476" spans="1:63" ht="15.75" customHeight="1" x14ac:dyDescent="0.25">
      <c r="A476" s="104"/>
      <c r="B476" s="105"/>
      <c r="C476" s="82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8"/>
      <c r="X476" s="108"/>
      <c r="Y476" s="108"/>
      <c r="Z476" s="107"/>
      <c r="AA476" s="107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</row>
    <row r="477" spans="1:63" ht="15.75" customHeight="1" x14ac:dyDescent="0.25">
      <c r="A477" s="104"/>
      <c r="B477" s="105"/>
      <c r="C477" s="82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8"/>
      <c r="X477" s="108"/>
      <c r="Y477" s="108"/>
      <c r="Z477" s="107"/>
      <c r="AA477" s="107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</row>
    <row r="478" spans="1:63" ht="15.75" customHeight="1" x14ac:dyDescent="0.25">
      <c r="A478" s="104"/>
      <c r="B478" s="105"/>
      <c r="C478" s="82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8"/>
      <c r="X478" s="108"/>
      <c r="Y478" s="108"/>
      <c r="Z478" s="107"/>
      <c r="AA478" s="107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</row>
    <row r="479" spans="1:63" ht="15.75" customHeight="1" x14ac:dyDescent="0.25">
      <c r="A479" s="104"/>
      <c r="B479" s="105"/>
      <c r="C479" s="82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8"/>
      <c r="X479" s="108"/>
      <c r="Y479" s="108"/>
      <c r="Z479" s="107"/>
      <c r="AA479" s="107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</row>
    <row r="480" spans="1:63" ht="15.75" customHeight="1" x14ac:dyDescent="0.25">
      <c r="A480" s="104"/>
      <c r="B480" s="105"/>
      <c r="C480" s="82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8"/>
      <c r="X480" s="108"/>
      <c r="Y480" s="108"/>
      <c r="Z480" s="107"/>
      <c r="AA480" s="107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</row>
    <row r="481" spans="1:63" ht="15.75" customHeight="1" x14ac:dyDescent="0.25">
      <c r="A481" s="104"/>
      <c r="B481" s="105"/>
      <c r="C481" s="82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8"/>
      <c r="X481" s="108"/>
      <c r="Y481" s="108"/>
      <c r="Z481" s="107"/>
      <c r="AA481" s="107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</row>
    <row r="482" spans="1:63" ht="15.75" customHeight="1" x14ac:dyDescent="0.25">
      <c r="A482" s="104"/>
      <c r="B482" s="105"/>
      <c r="C482" s="82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8"/>
      <c r="X482" s="108"/>
      <c r="Y482" s="108"/>
      <c r="Z482" s="107"/>
      <c r="AA482" s="107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</row>
    <row r="483" spans="1:63" ht="15.75" customHeight="1" x14ac:dyDescent="0.25">
      <c r="A483" s="104"/>
      <c r="B483" s="105"/>
      <c r="C483" s="82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8"/>
      <c r="X483" s="108"/>
      <c r="Y483" s="108"/>
      <c r="Z483" s="107"/>
      <c r="AA483" s="107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</row>
    <row r="484" spans="1:63" ht="15.75" customHeight="1" x14ac:dyDescent="0.25">
      <c r="A484" s="104"/>
      <c r="B484" s="105"/>
      <c r="C484" s="82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8"/>
      <c r="X484" s="108"/>
      <c r="Y484" s="108"/>
      <c r="Z484" s="107"/>
      <c r="AA484" s="107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</row>
    <row r="485" spans="1:63" ht="15.75" customHeight="1" x14ac:dyDescent="0.25">
      <c r="A485" s="104"/>
      <c r="B485" s="105"/>
      <c r="C485" s="82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8"/>
      <c r="X485" s="108"/>
      <c r="Y485" s="108"/>
      <c r="Z485" s="107"/>
      <c r="AA485" s="107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</row>
    <row r="486" spans="1:63" ht="15.75" customHeight="1" x14ac:dyDescent="0.25">
      <c r="A486" s="104"/>
      <c r="B486" s="105"/>
      <c r="C486" s="82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8"/>
      <c r="X486" s="108"/>
      <c r="Y486" s="108"/>
      <c r="Z486" s="107"/>
      <c r="AA486" s="107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</row>
    <row r="487" spans="1:63" ht="15.75" customHeight="1" x14ac:dyDescent="0.25">
      <c r="A487" s="104"/>
      <c r="B487" s="105"/>
      <c r="C487" s="82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8"/>
      <c r="X487" s="108"/>
      <c r="Y487" s="108"/>
      <c r="Z487" s="107"/>
      <c r="AA487" s="107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</row>
    <row r="488" spans="1:63" ht="15.75" customHeight="1" x14ac:dyDescent="0.25">
      <c r="A488" s="104"/>
      <c r="B488" s="105"/>
      <c r="C488" s="82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8"/>
      <c r="X488" s="108"/>
      <c r="Y488" s="108"/>
      <c r="Z488" s="107"/>
      <c r="AA488" s="107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</row>
    <row r="489" spans="1:63" ht="15.75" customHeight="1" x14ac:dyDescent="0.25">
      <c r="A489" s="104"/>
      <c r="B489" s="105"/>
      <c r="C489" s="82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8"/>
      <c r="X489" s="108"/>
      <c r="Y489" s="108"/>
      <c r="Z489" s="107"/>
      <c r="AA489" s="107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</row>
    <row r="490" spans="1:63" ht="15.75" customHeight="1" x14ac:dyDescent="0.25">
      <c r="A490" s="104"/>
      <c r="B490" s="105"/>
      <c r="C490" s="82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8"/>
      <c r="X490" s="108"/>
      <c r="Y490" s="108"/>
      <c r="Z490" s="107"/>
      <c r="AA490" s="107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</row>
    <row r="491" spans="1:63" ht="15.75" customHeight="1" x14ac:dyDescent="0.25">
      <c r="A491" s="104"/>
      <c r="B491" s="105"/>
      <c r="C491" s="82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8"/>
      <c r="X491" s="108"/>
      <c r="Y491" s="108"/>
      <c r="Z491" s="107"/>
      <c r="AA491" s="107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</row>
    <row r="492" spans="1:63" ht="15.75" customHeight="1" x14ac:dyDescent="0.25">
      <c r="A492" s="104"/>
      <c r="B492" s="105"/>
      <c r="C492" s="82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8"/>
      <c r="X492" s="108"/>
      <c r="Y492" s="108"/>
      <c r="Z492" s="107"/>
      <c r="AA492" s="107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</row>
    <row r="493" spans="1:63" ht="15.75" customHeight="1" x14ac:dyDescent="0.25">
      <c r="A493" s="104"/>
      <c r="B493" s="105"/>
      <c r="C493" s="82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8"/>
      <c r="X493" s="108"/>
      <c r="Y493" s="108"/>
      <c r="Z493" s="107"/>
      <c r="AA493" s="107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</row>
    <row r="494" spans="1:63" ht="15.75" customHeight="1" x14ac:dyDescent="0.25">
      <c r="A494" s="104"/>
      <c r="B494" s="105"/>
      <c r="C494" s="82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8"/>
      <c r="X494" s="108"/>
      <c r="Y494" s="108"/>
      <c r="Z494" s="107"/>
      <c r="AA494" s="107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</row>
    <row r="495" spans="1:63" ht="15.75" customHeight="1" x14ac:dyDescent="0.25">
      <c r="A495" s="104"/>
      <c r="B495" s="105"/>
      <c r="C495" s="82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8"/>
      <c r="X495" s="108"/>
      <c r="Y495" s="108"/>
      <c r="Z495" s="107"/>
      <c r="AA495" s="107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</row>
    <row r="496" spans="1:63" ht="15.75" customHeight="1" x14ac:dyDescent="0.25">
      <c r="A496" s="104"/>
      <c r="B496" s="105"/>
      <c r="C496" s="82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8"/>
      <c r="X496" s="108"/>
      <c r="Y496" s="108"/>
      <c r="Z496" s="107"/>
      <c r="AA496" s="107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</row>
    <row r="497" spans="1:63" ht="15.75" customHeight="1" x14ac:dyDescent="0.25">
      <c r="A497" s="104"/>
      <c r="B497" s="105"/>
      <c r="C497" s="82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8"/>
      <c r="X497" s="108"/>
      <c r="Y497" s="108"/>
      <c r="Z497" s="107"/>
      <c r="AA497" s="107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</row>
    <row r="498" spans="1:63" ht="15.75" customHeight="1" x14ac:dyDescent="0.25">
      <c r="A498" s="104"/>
      <c r="B498" s="105"/>
      <c r="C498" s="82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8"/>
      <c r="X498" s="108"/>
      <c r="Y498" s="108"/>
      <c r="Z498" s="107"/>
      <c r="AA498" s="107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</row>
    <row r="499" spans="1:63" ht="15.75" customHeight="1" x14ac:dyDescent="0.25">
      <c r="A499" s="104"/>
      <c r="B499" s="105"/>
      <c r="C499" s="82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8"/>
      <c r="X499" s="108"/>
      <c r="Y499" s="108"/>
      <c r="Z499" s="107"/>
      <c r="AA499" s="107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</row>
    <row r="500" spans="1:63" ht="15.75" customHeight="1" x14ac:dyDescent="0.25">
      <c r="A500" s="104"/>
      <c r="B500" s="105"/>
      <c r="C500" s="82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8"/>
      <c r="X500" s="108"/>
      <c r="Y500" s="108"/>
      <c r="Z500" s="107"/>
      <c r="AA500" s="107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</row>
    <row r="501" spans="1:63" ht="15.75" customHeight="1" x14ac:dyDescent="0.25">
      <c r="A501" s="104"/>
      <c r="B501" s="105"/>
      <c r="C501" s="82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8"/>
      <c r="X501" s="108"/>
      <c r="Y501" s="108"/>
      <c r="Z501" s="107"/>
      <c r="AA501" s="107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</row>
    <row r="502" spans="1:63" ht="15.75" customHeight="1" x14ac:dyDescent="0.25">
      <c r="A502" s="104"/>
      <c r="B502" s="105"/>
      <c r="C502" s="82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8"/>
      <c r="X502" s="108"/>
      <c r="Y502" s="108"/>
      <c r="Z502" s="107"/>
      <c r="AA502" s="107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</row>
    <row r="503" spans="1:63" ht="15.75" customHeight="1" x14ac:dyDescent="0.25">
      <c r="A503" s="104"/>
      <c r="B503" s="105"/>
      <c r="C503" s="82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8"/>
      <c r="X503" s="108"/>
      <c r="Y503" s="108"/>
      <c r="Z503" s="107"/>
      <c r="AA503" s="107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</row>
    <row r="504" spans="1:63" ht="15.75" customHeight="1" x14ac:dyDescent="0.25">
      <c r="A504" s="104"/>
      <c r="B504" s="105"/>
      <c r="C504" s="82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8"/>
      <c r="X504" s="108"/>
      <c r="Y504" s="108"/>
      <c r="Z504" s="107"/>
      <c r="AA504" s="107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  <c r="BK504" s="82"/>
    </row>
    <row r="505" spans="1:63" ht="15.75" customHeight="1" x14ac:dyDescent="0.25">
      <c r="A505" s="104"/>
      <c r="B505" s="105"/>
      <c r="C505" s="82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8"/>
      <c r="X505" s="108"/>
      <c r="Y505" s="108"/>
      <c r="Z505" s="107"/>
      <c r="AA505" s="107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</row>
    <row r="506" spans="1:63" ht="15.75" customHeight="1" x14ac:dyDescent="0.25">
      <c r="A506" s="104"/>
      <c r="B506" s="105"/>
      <c r="C506" s="82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8"/>
      <c r="X506" s="108"/>
      <c r="Y506" s="108"/>
      <c r="Z506" s="107"/>
      <c r="AA506" s="107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  <c r="BK506" s="82"/>
    </row>
    <row r="507" spans="1:63" ht="15.75" customHeight="1" x14ac:dyDescent="0.25">
      <c r="A507" s="104"/>
      <c r="B507" s="105"/>
      <c r="C507" s="82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8"/>
      <c r="X507" s="108"/>
      <c r="Y507" s="108"/>
      <c r="Z507" s="107"/>
      <c r="AA507" s="107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  <c r="BC507" s="82"/>
      <c r="BD507" s="82"/>
      <c r="BE507" s="82"/>
      <c r="BF507" s="82"/>
      <c r="BG507" s="82"/>
      <c r="BH507" s="82"/>
      <c r="BI507" s="82"/>
      <c r="BJ507" s="82"/>
      <c r="BK507" s="82"/>
    </row>
    <row r="508" spans="1:63" ht="15.75" customHeight="1" x14ac:dyDescent="0.25">
      <c r="A508" s="104"/>
      <c r="B508" s="105"/>
      <c r="C508" s="82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8"/>
      <c r="X508" s="108"/>
      <c r="Y508" s="108"/>
      <c r="Z508" s="107"/>
      <c r="AA508" s="107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</row>
    <row r="509" spans="1:63" ht="15.75" customHeight="1" x14ac:dyDescent="0.25">
      <c r="A509" s="104"/>
      <c r="B509" s="105"/>
      <c r="C509" s="82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8"/>
      <c r="X509" s="108"/>
      <c r="Y509" s="108"/>
      <c r="Z509" s="107"/>
      <c r="AA509" s="107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</row>
    <row r="510" spans="1:63" ht="15.75" customHeight="1" x14ac:dyDescent="0.25">
      <c r="A510" s="104"/>
      <c r="B510" s="105"/>
      <c r="C510" s="82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8"/>
      <c r="X510" s="108"/>
      <c r="Y510" s="108"/>
      <c r="Z510" s="107"/>
      <c r="AA510" s="107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82"/>
      <c r="BK510" s="82"/>
    </row>
    <row r="511" spans="1:63" ht="15.75" customHeight="1" x14ac:dyDescent="0.25">
      <c r="A511" s="104"/>
      <c r="B511" s="105"/>
      <c r="C511" s="82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8"/>
      <c r="X511" s="108"/>
      <c r="Y511" s="108"/>
      <c r="Z511" s="107"/>
      <c r="AA511" s="107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82"/>
      <c r="BK511" s="82"/>
    </row>
    <row r="512" spans="1:63" ht="15.75" customHeight="1" x14ac:dyDescent="0.25">
      <c r="A512" s="104"/>
      <c r="B512" s="105"/>
      <c r="C512" s="82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8"/>
      <c r="X512" s="108"/>
      <c r="Y512" s="108"/>
      <c r="Z512" s="107"/>
      <c r="AA512" s="107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  <c r="BK512" s="82"/>
    </row>
    <row r="513" spans="1:63" ht="15.75" customHeight="1" x14ac:dyDescent="0.25">
      <c r="A513" s="104"/>
      <c r="B513" s="105"/>
      <c r="C513" s="82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8"/>
      <c r="X513" s="108"/>
      <c r="Y513" s="108"/>
      <c r="Z513" s="107"/>
      <c r="AA513" s="107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  <c r="BK513" s="82"/>
    </row>
    <row r="514" spans="1:63" ht="15.75" customHeight="1" x14ac:dyDescent="0.25">
      <c r="A514" s="104"/>
      <c r="B514" s="105"/>
      <c r="C514" s="82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8"/>
      <c r="X514" s="108"/>
      <c r="Y514" s="108"/>
      <c r="Z514" s="107"/>
      <c r="AA514" s="107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  <c r="BK514" s="82"/>
    </row>
    <row r="515" spans="1:63" ht="15.75" customHeight="1" x14ac:dyDescent="0.25">
      <c r="A515" s="104"/>
      <c r="B515" s="105"/>
      <c r="C515" s="82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8"/>
      <c r="X515" s="108"/>
      <c r="Y515" s="108"/>
      <c r="Z515" s="107"/>
      <c r="AA515" s="107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  <c r="BK515" s="82"/>
    </row>
    <row r="516" spans="1:63" ht="15.75" customHeight="1" x14ac:dyDescent="0.25">
      <c r="A516" s="104"/>
      <c r="B516" s="105"/>
      <c r="C516" s="82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8"/>
      <c r="X516" s="108"/>
      <c r="Y516" s="108"/>
      <c r="Z516" s="107"/>
      <c r="AA516" s="107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  <c r="BK516" s="82"/>
    </row>
    <row r="517" spans="1:63" ht="15.75" customHeight="1" x14ac:dyDescent="0.25">
      <c r="A517" s="104"/>
      <c r="B517" s="105"/>
      <c r="C517" s="82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8"/>
      <c r="X517" s="108"/>
      <c r="Y517" s="108"/>
      <c r="Z517" s="107"/>
      <c r="AA517" s="107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82"/>
      <c r="BK517" s="82"/>
    </row>
    <row r="518" spans="1:63" ht="15.75" customHeight="1" x14ac:dyDescent="0.25">
      <c r="A518" s="104"/>
      <c r="B518" s="105"/>
      <c r="C518" s="82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8"/>
      <c r="X518" s="108"/>
      <c r="Y518" s="108"/>
      <c r="Z518" s="107"/>
      <c r="AA518" s="107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  <c r="BK518" s="82"/>
    </row>
    <row r="519" spans="1:63" ht="15.75" customHeight="1" x14ac:dyDescent="0.25">
      <c r="A519" s="104"/>
      <c r="B519" s="105"/>
      <c r="C519" s="82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8"/>
      <c r="X519" s="108"/>
      <c r="Y519" s="108"/>
      <c r="Z519" s="107"/>
      <c r="AA519" s="107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  <c r="BK519" s="82"/>
    </row>
    <row r="520" spans="1:63" ht="15.75" customHeight="1" x14ac:dyDescent="0.25">
      <c r="A520" s="104"/>
      <c r="B520" s="105"/>
      <c r="C520" s="82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8"/>
      <c r="X520" s="108"/>
      <c r="Y520" s="108"/>
      <c r="Z520" s="107"/>
      <c r="AA520" s="107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  <c r="BK520" s="82"/>
    </row>
    <row r="521" spans="1:63" ht="15.75" customHeight="1" x14ac:dyDescent="0.25">
      <c r="A521" s="104"/>
      <c r="B521" s="105"/>
      <c r="C521" s="82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8"/>
      <c r="X521" s="108"/>
      <c r="Y521" s="108"/>
      <c r="Z521" s="107"/>
      <c r="AA521" s="107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</row>
    <row r="522" spans="1:63" ht="15.75" customHeight="1" x14ac:dyDescent="0.25">
      <c r="A522" s="104"/>
      <c r="B522" s="105"/>
      <c r="C522" s="82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8"/>
      <c r="X522" s="108"/>
      <c r="Y522" s="108"/>
      <c r="Z522" s="107"/>
      <c r="AA522" s="107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  <c r="BK522" s="82"/>
    </row>
    <row r="523" spans="1:63" ht="15.75" customHeight="1" x14ac:dyDescent="0.25">
      <c r="A523" s="104"/>
      <c r="B523" s="105"/>
      <c r="C523" s="82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8"/>
      <c r="X523" s="108"/>
      <c r="Y523" s="108"/>
      <c r="Z523" s="107"/>
      <c r="AA523" s="107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  <c r="BK523" s="82"/>
    </row>
    <row r="524" spans="1:63" ht="15.75" customHeight="1" x14ac:dyDescent="0.25">
      <c r="A524" s="104"/>
      <c r="B524" s="105"/>
      <c r="C524" s="82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8"/>
      <c r="X524" s="108"/>
      <c r="Y524" s="108"/>
      <c r="Z524" s="107"/>
      <c r="AA524" s="107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  <c r="BK524" s="82"/>
    </row>
    <row r="525" spans="1:63" ht="15.75" customHeight="1" x14ac:dyDescent="0.25">
      <c r="A525" s="104"/>
      <c r="B525" s="105"/>
      <c r="C525" s="82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8"/>
      <c r="X525" s="108"/>
      <c r="Y525" s="108"/>
      <c r="Z525" s="107"/>
      <c r="AA525" s="107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  <c r="BK525" s="82"/>
    </row>
    <row r="526" spans="1:63" ht="15.75" customHeight="1" x14ac:dyDescent="0.25">
      <c r="A526" s="104"/>
      <c r="B526" s="105"/>
      <c r="C526" s="82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8"/>
      <c r="X526" s="108"/>
      <c r="Y526" s="108"/>
      <c r="Z526" s="107"/>
      <c r="AA526" s="107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  <c r="BC526" s="82"/>
      <c r="BD526" s="82"/>
      <c r="BE526" s="82"/>
      <c r="BF526" s="82"/>
      <c r="BG526" s="82"/>
      <c r="BH526" s="82"/>
      <c r="BI526" s="82"/>
      <c r="BJ526" s="82"/>
      <c r="BK526" s="82"/>
    </row>
    <row r="527" spans="1:63" ht="15.75" customHeight="1" x14ac:dyDescent="0.25">
      <c r="A527" s="104"/>
      <c r="B527" s="105"/>
      <c r="C527" s="82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8"/>
      <c r="X527" s="108"/>
      <c r="Y527" s="108"/>
      <c r="Z527" s="107"/>
      <c r="AA527" s="107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82"/>
      <c r="AS527" s="82"/>
      <c r="AT527" s="82"/>
      <c r="AU527" s="82"/>
      <c r="AV527" s="82"/>
      <c r="AW527" s="82"/>
      <c r="AX527" s="82"/>
      <c r="AY527" s="82"/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82"/>
      <c r="BK527" s="82"/>
    </row>
    <row r="528" spans="1:63" ht="15.75" customHeight="1" x14ac:dyDescent="0.25">
      <c r="A528" s="104"/>
      <c r="B528" s="105"/>
      <c r="C528" s="82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8"/>
      <c r="X528" s="108"/>
      <c r="Y528" s="108"/>
      <c r="Z528" s="107"/>
      <c r="AA528" s="107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  <c r="BC528" s="82"/>
      <c r="BD528" s="82"/>
      <c r="BE528" s="82"/>
      <c r="BF528" s="82"/>
      <c r="BG528" s="82"/>
      <c r="BH528" s="82"/>
      <c r="BI528" s="82"/>
      <c r="BJ528" s="82"/>
      <c r="BK528" s="82"/>
    </row>
    <row r="529" spans="1:63" ht="15.75" customHeight="1" x14ac:dyDescent="0.25">
      <c r="A529" s="104"/>
      <c r="B529" s="105"/>
      <c r="C529" s="82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8"/>
      <c r="X529" s="108"/>
      <c r="Y529" s="108"/>
      <c r="Z529" s="107"/>
      <c r="AA529" s="107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82"/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  <c r="BC529" s="82"/>
      <c r="BD529" s="82"/>
      <c r="BE529" s="82"/>
      <c r="BF529" s="82"/>
      <c r="BG529" s="82"/>
      <c r="BH529" s="82"/>
      <c r="BI529" s="82"/>
      <c r="BJ529" s="82"/>
      <c r="BK529" s="82"/>
    </row>
    <row r="530" spans="1:63" ht="15.75" customHeight="1" x14ac:dyDescent="0.25">
      <c r="A530" s="104"/>
      <c r="B530" s="105"/>
      <c r="C530" s="82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8"/>
      <c r="X530" s="108"/>
      <c r="Y530" s="108"/>
      <c r="Z530" s="107"/>
      <c r="AA530" s="107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82"/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  <c r="BC530" s="82"/>
      <c r="BD530" s="82"/>
      <c r="BE530" s="82"/>
      <c r="BF530" s="82"/>
      <c r="BG530" s="82"/>
      <c r="BH530" s="82"/>
      <c r="BI530" s="82"/>
      <c r="BJ530" s="82"/>
      <c r="BK530" s="82"/>
    </row>
    <row r="531" spans="1:63" ht="15.75" customHeight="1" x14ac:dyDescent="0.25">
      <c r="A531" s="104"/>
      <c r="B531" s="105"/>
      <c r="C531" s="82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8"/>
      <c r="X531" s="108"/>
      <c r="Y531" s="108"/>
      <c r="Z531" s="107"/>
      <c r="AA531" s="107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82"/>
      <c r="BK531" s="82"/>
    </row>
    <row r="532" spans="1:63" ht="15.75" customHeight="1" x14ac:dyDescent="0.25">
      <c r="A532" s="104"/>
      <c r="B532" s="105"/>
      <c r="C532" s="82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8"/>
      <c r="X532" s="108"/>
      <c r="Y532" s="108"/>
      <c r="Z532" s="107"/>
      <c r="AA532" s="107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82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82"/>
      <c r="BK532" s="82"/>
    </row>
    <row r="533" spans="1:63" ht="15.75" customHeight="1" x14ac:dyDescent="0.25">
      <c r="A533" s="104"/>
      <c r="B533" s="105"/>
      <c r="C533" s="82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8"/>
      <c r="X533" s="108"/>
      <c r="Y533" s="108"/>
      <c r="Z533" s="107"/>
      <c r="AA533" s="107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82"/>
      <c r="BK533" s="82"/>
    </row>
    <row r="534" spans="1:63" ht="15.75" customHeight="1" x14ac:dyDescent="0.25">
      <c r="A534" s="104"/>
      <c r="B534" s="105"/>
      <c r="C534" s="82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8"/>
      <c r="X534" s="108"/>
      <c r="Y534" s="108"/>
      <c r="Z534" s="107"/>
      <c r="AA534" s="107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82"/>
      <c r="BK534" s="82"/>
    </row>
    <row r="535" spans="1:63" ht="15.75" customHeight="1" x14ac:dyDescent="0.25">
      <c r="A535" s="104"/>
      <c r="B535" s="105"/>
      <c r="C535" s="82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8"/>
      <c r="X535" s="108"/>
      <c r="Y535" s="108"/>
      <c r="Z535" s="107"/>
      <c r="AA535" s="107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  <c r="BC535" s="82"/>
      <c r="BD535" s="82"/>
      <c r="BE535" s="82"/>
      <c r="BF535" s="82"/>
      <c r="BG535" s="82"/>
      <c r="BH535" s="82"/>
      <c r="BI535" s="82"/>
      <c r="BJ535" s="82"/>
      <c r="BK535" s="82"/>
    </row>
    <row r="536" spans="1:63" ht="15.75" customHeight="1" x14ac:dyDescent="0.25">
      <c r="A536" s="104"/>
      <c r="B536" s="105"/>
      <c r="C536" s="82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8"/>
      <c r="X536" s="108"/>
      <c r="Y536" s="108"/>
      <c r="Z536" s="107"/>
      <c r="AA536" s="107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82"/>
      <c r="BK536" s="82"/>
    </row>
    <row r="537" spans="1:63" ht="15.75" customHeight="1" x14ac:dyDescent="0.25">
      <c r="A537" s="104"/>
      <c r="B537" s="105"/>
      <c r="C537" s="82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8"/>
      <c r="X537" s="108"/>
      <c r="Y537" s="108"/>
      <c r="Z537" s="107"/>
      <c r="AA537" s="107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82"/>
      <c r="BK537" s="82"/>
    </row>
    <row r="538" spans="1:63" ht="15.75" customHeight="1" x14ac:dyDescent="0.25">
      <c r="A538" s="104"/>
      <c r="B538" s="105"/>
      <c r="C538" s="82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8"/>
      <c r="X538" s="108"/>
      <c r="Y538" s="108"/>
      <c r="Z538" s="107"/>
      <c r="AA538" s="107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82"/>
      <c r="BK538" s="82"/>
    </row>
    <row r="539" spans="1:63" ht="15.75" customHeight="1" x14ac:dyDescent="0.25">
      <c r="A539" s="104"/>
      <c r="B539" s="105"/>
      <c r="C539" s="82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8"/>
      <c r="X539" s="108"/>
      <c r="Y539" s="108"/>
      <c r="Z539" s="107"/>
      <c r="AA539" s="107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  <c r="BC539" s="82"/>
      <c r="BD539" s="82"/>
      <c r="BE539" s="82"/>
      <c r="BF539" s="82"/>
      <c r="BG539" s="82"/>
      <c r="BH539" s="82"/>
      <c r="BI539" s="82"/>
      <c r="BJ539" s="82"/>
      <c r="BK539" s="82"/>
    </row>
    <row r="540" spans="1:63" ht="15.75" customHeight="1" x14ac:dyDescent="0.25">
      <c r="A540" s="104"/>
      <c r="B540" s="105"/>
      <c r="C540" s="82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8"/>
      <c r="X540" s="108"/>
      <c r="Y540" s="108"/>
      <c r="Z540" s="107"/>
      <c r="AA540" s="107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/>
      <c r="BJ540" s="82"/>
      <c r="BK540" s="82"/>
    </row>
    <row r="541" spans="1:63" ht="15.75" customHeight="1" x14ac:dyDescent="0.25">
      <c r="A541" s="104"/>
      <c r="B541" s="105"/>
      <c r="C541" s="82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8"/>
      <c r="X541" s="108"/>
      <c r="Y541" s="108"/>
      <c r="Z541" s="107"/>
      <c r="AA541" s="107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  <c r="BC541" s="82"/>
      <c r="BD541" s="82"/>
      <c r="BE541" s="82"/>
      <c r="BF541" s="82"/>
      <c r="BG541" s="82"/>
      <c r="BH541" s="82"/>
      <c r="BI541" s="82"/>
      <c r="BJ541" s="82"/>
      <c r="BK541" s="82"/>
    </row>
    <row r="542" spans="1:63" ht="15.75" customHeight="1" x14ac:dyDescent="0.25">
      <c r="A542" s="104"/>
      <c r="B542" s="105"/>
      <c r="C542" s="82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8"/>
      <c r="X542" s="108"/>
      <c r="Y542" s="108"/>
      <c r="Z542" s="107"/>
      <c r="AA542" s="107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  <c r="BC542" s="82"/>
      <c r="BD542" s="82"/>
      <c r="BE542" s="82"/>
      <c r="BF542" s="82"/>
      <c r="BG542" s="82"/>
      <c r="BH542" s="82"/>
      <c r="BI542" s="82"/>
      <c r="BJ542" s="82"/>
      <c r="BK542" s="82"/>
    </row>
    <row r="543" spans="1:63" ht="15.75" customHeight="1" x14ac:dyDescent="0.25">
      <c r="A543" s="104"/>
      <c r="B543" s="105"/>
      <c r="C543" s="82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8"/>
      <c r="X543" s="108"/>
      <c r="Y543" s="108"/>
      <c r="Z543" s="107"/>
      <c r="AA543" s="107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82"/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  <c r="BC543" s="82"/>
      <c r="BD543" s="82"/>
      <c r="BE543" s="82"/>
      <c r="BF543" s="82"/>
      <c r="BG543" s="82"/>
      <c r="BH543" s="82"/>
      <c r="BI543" s="82"/>
      <c r="BJ543" s="82"/>
      <c r="BK543" s="82"/>
    </row>
    <row r="544" spans="1:63" ht="15.75" customHeight="1" x14ac:dyDescent="0.25">
      <c r="A544" s="104"/>
      <c r="B544" s="105"/>
      <c r="C544" s="82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8"/>
      <c r="X544" s="108"/>
      <c r="Y544" s="108"/>
      <c r="Z544" s="107"/>
      <c r="AA544" s="107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  <c r="BC544" s="82"/>
      <c r="BD544" s="82"/>
      <c r="BE544" s="82"/>
      <c r="BF544" s="82"/>
      <c r="BG544" s="82"/>
      <c r="BH544" s="82"/>
      <c r="BI544" s="82"/>
      <c r="BJ544" s="82"/>
      <c r="BK544" s="82"/>
    </row>
    <row r="545" spans="1:63" ht="15.75" customHeight="1" x14ac:dyDescent="0.25">
      <c r="A545" s="104"/>
      <c r="B545" s="105"/>
      <c r="C545" s="82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8"/>
      <c r="X545" s="108"/>
      <c r="Y545" s="108"/>
      <c r="Z545" s="107"/>
      <c r="AA545" s="107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82"/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  <c r="BC545" s="82"/>
      <c r="BD545" s="82"/>
      <c r="BE545" s="82"/>
      <c r="BF545" s="82"/>
      <c r="BG545" s="82"/>
      <c r="BH545" s="82"/>
      <c r="BI545" s="82"/>
      <c r="BJ545" s="82"/>
      <c r="BK545" s="82"/>
    </row>
    <row r="546" spans="1:63" ht="15.75" customHeight="1" x14ac:dyDescent="0.25">
      <c r="A546" s="104"/>
      <c r="B546" s="105"/>
      <c r="C546" s="82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8"/>
      <c r="X546" s="108"/>
      <c r="Y546" s="108"/>
      <c r="Z546" s="107"/>
      <c r="AA546" s="107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82"/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  <c r="BC546" s="82"/>
      <c r="BD546" s="82"/>
      <c r="BE546" s="82"/>
      <c r="BF546" s="82"/>
      <c r="BG546" s="82"/>
      <c r="BH546" s="82"/>
      <c r="BI546" s="82"/>
      <c r="BJ546" s="82"/>
      <c r="BK546" s="82"/>
    </row>
    <row r="547" spans="1:63" ht="15.75" customHeight="1" x14ac:dyDescent="0.25">
      <c r="A547" s="104"/>
      <c r="B547" s="105"/>
      <c r="C547" s="82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8"/>
      <c r="X547" s="108"/>
      <c r="Y547" s="108"/>
      <c r="Z547" s="107"/>
      <c r="AA547" s="107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82"/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  <c r="BC547" s="82"/>
      <c r="BD547" s="82"/>
      <c r="BE547" s="82"/>
      <c r="BF547" s="82"/>
      <c r="BG547" s="82"/>
      <c r="BH547" s="82"/>
      <c r="BI547" s="82"/>
      <c r="BJ547" s="82"/>
      <c r="BK547" s="82"/>
    </row>
    <row r="548" spans="1:63" ht="15.75" customHeight="1" x14ac:dyDescent="0.25">
      <c r="A548" s="104"/>
      <c r="B548" s="105"/>
      <c r="C548" s="82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8"/>
      <c r="X548" s="108"/>
      <c r="Y548" s="108"/>
      <c r="Z548" s="107"/>
      <c r="AA548" s="107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  <c r="BC548" s="82"/>
      <c r="BD548" s="82"/>
      <c r="BE548" s="82"/>
      <c r="BF548" s="82"/>
      <c r="BG548" s="82"/>
      <c r="BH548" s="82"/>
      <c r="BI548" s="82"/>
      <c r="BJ548" s="82"/>
      <c r="BK548" s="82"/>
    </row>
    <row r="549" spans="1:63" ht="15.75" customHeight="1" x14ac:dyDescent="0.25">
      <c r="A549" s="104"/>
      <c r="B549" s="105"/>
      <c r="C549" s="82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8"/>
      <c r="X549" s="108"/>
      <c r="Y549" s="108"/>
      <c r="Z549" s="107"/>
      <c r="AA549" s="107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  <c r="BC549" s="82"/>
      <c r="BD549" s="82"/>
      <c r="BE549" s="82"/>
      <c r="BF549" s="82"/>
      <c r="BG549" s="82"/>
      <c r="BH549" s="82"/>
      <c r="BI549" s="82"/>
      <c r="BJ549" s="82"/>
      <c r="BK549" s="82"/>
    </row>
    <row r="550" spans="1:63" ht="15.75" customHeight="1" x14ac:dyDescent="0.25">
      <c r="A550" s="104"/>
      <c r="B550" s="105"/>
      <c r="C550" s="82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8"/>
      <c r="X550" s="108"/>
      <c r="Y550" s="108"/>
      <c r="Z550" s="107"/>
      <c r="AA550" s="107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82"/>
      <c r="AS550" s="82"/>
      <c r="AT550" s="82"/>
      <c r="AU550" s="82"/>
      <c r="AV550" s="82"/>
      <c r="AW550" s="82"/>
      <c r="AX550" s="82"/>
      <c r="AY550" s="82"/>
      <c r="AZ550" s="82"/>
      <c r="BA550" s="82"/>
      <c r="BB550" s="82"/>
      <c r="BC550" s="82"/>
      <c r="BD550" s="82"/>
      <c r="BE550" s="82"/>
      <c r="BF550" s="82"/>
      <c r="BG550" s="82"/>
      <c r="BH550" s="82"/>
      <c r="BI550" s="82"/>
      <c r="BJ550" s="82"/>
      <c r="BK550" s="82"/>
    </row>
    <row r="551" spans="1:63" ht="15.75" customHeight="1" x14ac:dyDescent="0.25">
      <c r="A551" s="104"/>
      <c r="B551" s="105"/>
      <c r="C551" s="82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8"/>
      <c r="X551" s="108"/>
      <c r="Y551" s="108"/>
      <c r="Z551" s="107"/>
      <c r="AA551" s="107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82"/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  <c r="BC551" s="82"/>
      <c r="BD551" s="82"/>
      <c r="BE551" s="82"/>
      <c r="BF551" s="82"/>
      <c r="BG551" s="82"/>
      <c r="BH551" s="82"/>
      <c r="BI551" s="82"/>
      <c r="BJ551" s="82"/>
      <c r="BK551" s="82"/>
    </row>
    <row r="552" spans="1:63" ht="15.75" customHeight="1" x14ac:dyDescent="0.25">
      <c r="A552" s="104"/>
      <c r="B552" s="105"/>
      <c r="C552" s="82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8"/>
      <c r="X552" s="108"/>
      <c r="Y552" s="108"/>
      <c r="Z552" s="107"/>
      <c r="AA552" s="107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82"/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  <c r="BC552" s="82"/>
      <c r="BD552" s="82"/>
      <c r="BE552" s="82"/>
      <c r="BF552" s="82"/>
      <c r="BG552" s="82"/>
      <c r="BH552" s="82"/>
      <c r="BI552" s="82"/>
      <c r="BJ552" s="82"/>
      <c r="BK552" s="82"/>
    </row>
    <row r="553" spans="1:63" ht="15.75" customHeight="1" x14ac:dyDescent="0.25">
      <c r="A553" s="104"/>
      <c r="B553" s="105"/>
      <c r="C553" s="82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8"/>
      <c r="X553" s="108"/>
      <c r="Y553" s="108"/>
      <c r="Z553" s="107"/>
      <c r="AA553" s="107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82"/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  <c r="BC553" s="82"/>
      <c r="BD553" s="82"/>
      <c r="BE553" s="82"/>
      <c r="BF553" s="82"/>
      <c r="BG553" s="82"/>
      <c r="BH553" s="82"/>
      <c r="BI553" s="82"/>
      <c r="BJ553" s="82"/>
      <c r="BK553" s="82"/>
    </row>
    <row r="554" spans="1:63" ht="15.75" customHeight="1" x14ac:dyDescent="0.25">
      <c r="A554" s="104"/>
      <c r="B554" s="105"/>
      <c r="C554" s="82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8"/>
      <c r="X554" s="108"/>
      <c r="Y554" s="108"/>
      <c r="Z554" s="107"/>
      <c r="AA554" s="107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82"/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  <c r="BC554" s="82"/>
      <c r="BD554" s="82"/>
      <c r="BE554" s="82"/>
      <c r="BF554" s="82"/>
      <c r="BG554" s="82"/>
      <c r="BH554" s="82"/>
      <c r="BI554" s="82"/>
      <c r="BJ554" s="82"/>
      <c r="BK554" s="82"/>
    </row>
    <row r="555" spans="1:63" ht="15.75" customHeight="1" x14ac:dyDescent="0.25">
      <c r="A555" s="104"/>
      <c r="B555" s="105"/>
      <c r="C555" s="82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8"/>
      <c r="X555" s="108"/>
      <c r="Y555" s="108"/>
      <c r="Z555" s="107"/>
      <c r="AA555" s="107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  <c r="BC555" s="82"/>
      <c r="BD555" s="82"/>
      <c r="BE555" s="82"/>
      <c r="BF555" s="82"/>
      <c r="BG555" s="82"/>
      <c r="BH555" s="82"/>
      <c r="BI555" s="82"/>
      <c r="BJ555" s="82"/>
      <c r="BK555" s="82"/>
    </row>
    <row r="556" spans="1:63" ht="15.75" customHeight="1" x14ac:dyDescent="0.25">
      <c r="A556" s="104"/>
      <c r="B556" s="105"/>
      <c r="C556" s="82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8"/>
      <c r="X556" s="108"/>
      <c r="Y556" s="108"/>
      <c r="Z556" s="107"/>
      <c r="AA556" s="107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  <c r="BC556" s="82"/>
      <c r="BD556" s="82"/>
      <c r="BE556" s="82"/>
      <c r="BF556" s="82"/>
      <c r="BG556" s="82"/>
      <c r="BH556" s="82"/>
      <c r="BI556" s="82"/>
      <c r="BJ556" s="82"/>
      <c r="BK556" s="82"/>
    </row>
    <row r="557" spans="1:63" ht="15.75" customHeight="1" x14ac:dyDescent="0.25">
      <c r="A557" s="104"/>
      <c r="B557" s="105"/>
      <c r="C557" s="82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8"/>
      <c r="X557" s="108"/>
      <c r="Y557" s="108"/>
      <c r="Z557" s="107"/>
      <c r="AA557" s="107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82"/>
      <c r="AS557" s="82"/>
      <c r="AT557" s="82"/>
      <c r="AU557" s="82"/>
      <c r="AV557" s="82"/>
      <c r="AW557" s="82"/>
      <c r="AX557" s="82"/>
      <c r="AY557" s="82"/>
      <c r="AZ557" s="82"/>
      <c r="BA557" s="82"/>
      <c r="BB557" s="82"/>
      <c r="BC557" s="82"/>
      <c r="BD557" s="82"/>
      <c r="BE557" s="82"/>
      <c r="BF557" s="82"/>
      <c r="BG557" s="82"/>
      <c r="BH557" s="82"/>
      <c r="BI557" s="82"/>
      <c r="BJ557" s="82"/>
      <c r="BK557" s="82"/>
    </row>
    <row r="558" spans="1:63" ht="15.75" customHeight="1" x14ac:dyDescent="0.25">
      <c r="A558" s="104"/>
      <c r="B558" s="105"/>
      <c r="C558" s="82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8"/>
      <c r="X558" s="108"/>
      <c r="Y558" s="108"/>
      <c r="Z558" s="107"/>
      <c r="AA558" s="107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82"/>
      <c r="AS558" s="82"/>
      <c r="AT558" s="82"/>
      <c r="AU558" s="82"/>
      <c r="AV558" s="82"/>
      <c r="AW558" s="82"/>
      <c r="AX558" s="82"/>
      <c r="AY558" s="82"/>
      <c r="AZ558" s="82"/>
      <c r="BA558" s="82"/>
      <c r="BB558" s="82"/>
      <c r="BC558" s="82"/>
      <c r="BD558" s="82"/>
      <c r="BE558" s="82"/>
      <c r="BF558" s="82"/>
      <c r="BG558" s="82"/>
      <c r="BH558" s="82"/>
      <c r="BI558" s="82"/>
      <c r="BJ558" s="82"/>
      <c r="BK558" s="82"/>
    </row>
    <row r="559" spans="1:63" ht="15.75" customHeight="1" x14ac:dyDescent="0.25">
      <c r="A559" s="104"/>
      <c r="B559" s="105"/>
      <c r="C559" s="82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8"/>
      <c r="X559" s="108"/>
      <c r="Y559" s="108"/>
      <c r="Z559" s="107"/>
      <c r="AA559" s="107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82"/>
      <c r="AS559" s="82"/>
      <c r="AT559" s="82"/>
      <c r="AU559" s="82"/>
      <c r="AV559" s="82"/>
      <c r="AW559" s="82"/>
      <c r="AX559" s="82"/>
      <c r="AY559" s="82"/>
      <c r="AZ559" s="82"/>
      <c r="BA559" s="82"/>
      <c r="BB559" s="82"/>
      <c r="BC559" s="82"/>
      <c r="BD559" s="82"/>
      <c r="BE559" s="82"/>
      <c r="BF559" s="82"/>
      <c r="BG559" s="82"/>
      <c r="BH559" s="82"/>
      <c r="BI559" s="82"/>
      <c r="BJ559" s="82"/>
      <c r="BK559" s="82"/>
    </row>
    <row r="560" spans="1:63" ht="15.75" customHeight="1" x14ac:dyDescent="0.25">
      <c r="A560" s="104"/>
      <c r="B560" s="105"/>
      <c r="C560" s="82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8"/>
      <c r="X560" s="108"/>
      <c r="Y560" s="108"/>
      <c r="Z560" s="107"/>
      <c r="AA560" s="107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82"/>
      <c r="BE560" s="82"/>
      <c r="BF560" s="82"/>
      <c r="BG560" s="82"/>
      <c r="BH560" s="82"/>
      <c r="BI560" s="82"/>
      <c r="BJ560" s="82"/>
      <c r="BK560" s="82"/>
    </row>
    <row r="561" spans="1:63" ht="15.75" customHeight="1" x14ac:dyDescent="0.25">
      <c r="A561" s="104"/>
      <c r="B561" s="105"/>
      <c r="C561" s="82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8"/>
      <c r="X561" s="108"/>
      <c r="Y561" s="108"/>
      <c r="Z561" s="107"/>
      <c r="AA561" s="107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82"/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  <c r="BC561" s="82"/>
      <c r="BD561" s="82"/>
      <c r="BE561" s="82"/>
      <c r="BF561" s="82"/>
      <c r="BG561" s="82"/>
      <c r="BH561" s="82"/>
      <c r="BI561" s="82"/>
      <c r="BJ561" s="82"/>
      <c r="BK561" s="82"/>
    </row>
    <row r="562" spans="1:63" ht="15.75" customHeight="1" x14ac:dyDescent="0.25">
      <c r="A562" s="104"/>
      <c r="B562" s="105"/>
      <c r="C562" s="82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8"/>
      <c r="X562" s="108"/>
      <c r="Y562" s="108"/>
      <c r="Z562" s="107"/>
      <c r="AA562" s="107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82"/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  <c r="BC562" s="82"/>
      <c r="BD562" s="82"/>
      <c r="BE562" s="82"/>
      <c r="BF562" s="82"/>
      <c r="BG562" s="82"/>
      <c r="BH562" s="82"/>
      <c r="BI562" s="82"/>
      <c r="BJ562" s="82"/>
      <c r="BK562" s="82"/>
    </row>
    <row r="563" spans="1:63" ht="15.75" customHeight="1" x14ac:dyDescent="0.25">
      <c r="A563" s="104"/>
      <c r="B563" s="105"/>
      <c r="C563" s="82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8"/>
      <c r="X563" s="108"/>
      <c r="Y563" s="108"/>
      <c r="Z563" s="107"/>
      <c r="AA563" s="107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82"/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  <c r="BC563" s="82"/>
      <c r="BD563" s="82"/>
      <c r="BE563" s="82"/>
      <c r="BF563" s="82"/>
      <c r="BG563" s="82"/>
      <c r="BH563" s="82"/>
      <c r="BI563" s="82"/>
      <c r="BJ563" s="82"/>
      <c r="BK563" s="82"/>
    </row>
    <row r="564" spans="1:63" ht="15.75" customHeight="1" x14ac:dyDescent="0.25">
      <c r="A564" s="104"/>
      <c r="B564" s="105"/>
      <c r="C564" s="82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8"/>
      <c r="X564" s="108"/>
      <c r="Y564" s="108"/>
      <c r="Z564" s="107"/>
      <c r="AA564" s="107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  <c r="BC564" s="82"/>
      <c r="BD564" s="82"/>
      <c r="BE564" s="82"/>
      <c r="BF564" s="82"/>
      <c r="BG564" s="82"/>
      <c r="BH564" s="82"/>
      <c r="BI564" s="82"/>
      <c r="BJ564" s="82"/>
      <c r="BK564" s="82"/>
    </row>
    <row r="565" spans="1:63" ht="15.75" customHeight="1" x14ac:dyDescent="0.25">
      <c r="A565" s="104"/>
      <c r="B565" s="105"/>
      <c r="C565" s="82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8"/>
      <c r="X565" s="108"/>
      <c r="Y565" s="108"/>
      <c r="Z565" s="107"/>
      <c r="AA565" s="107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82"/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  <c r="BC565" s="82"/>
      <c r="BD565" s="82"/>
      <c r="BE565" s="82"/>
      <c r="BF565" s="82"/>
      <c r="BG565" s="82"/>
      <c r="BH565" s="82"/>
      <c r="BI565" s="82"/>
      <c r="BJ565" s="82"/>
      <c r="BK565" s="82"/>
    </row>
    <row r="566" spans="1:63" ht="15.75" customHeight="1" x14ac:dyDescent="0.25">
      <c r="A566" s="104"/>
      <c r="B566" s="105"/>
      <c r="C566" s="82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8"/>
      <c r="X566" s="108"/>
      <c r="Y566" s="108"/>
      <c r="Z566" s="107"/>
      <c r="AA566" s="107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82"/>
      <c r="AS566" s="82"/>
      <c r="AT566" s="82"/>
      <c r="AU566" s="82"/>
      <c r="AV566" s="82"/>
      <c r="AW566" s="82"/>
      <c r="AX566" s="82"/>
      <c r="AY566" s="82"/>
      <c r="AZ566" s="82"/>
      <c r="BA566" s="82"/>
      <c r="BB566" s="82"/>
      <c r="BC566" s="82"/>
      <c r="BD566" s="82"/>
      <c r="BE566" s="82"/>
      <c r="BF566" s="82"/>
      <c r="BG566" s="82"/>
      <c r="BH566" s="82"/>
      <c r="BI566" s="82"/>
      <c r="BJ566" s="82"/>
      <c r="BK566" s="82"/>
    </row>
    <row r="567" spans="1:63" ht="15.75" customHeight="1" x14ac:dyDescent="0.25">
      <c r="A567" s="104"/>
      <c r="B567" s="105"/>
      <c r="C567" s="82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8"/>
      <c r="X567" s="108"/>
      <c r="Y567" s="108"/>
      <c r="Z567" s="107"/>
      <c r="AA567" s="107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2"/>
      <c r="BE567" s="82"/>
      <c r="BF567" s="82"/>
      <c r="BG567" s="82"/>
      <c r="BH567" s="82"/>
      <c r="BI567" s="82"/>
      <c r="BJ567" s="82"/>
      <c r="BK567" s="82"/>
    </row>
    <row r="568" spans="1:63" ht="15.75" customHeight="1" x14ac:dyDescent="0.25">
      <c r="A568" s="104"/>
      <c r="B568" s="105"/>
      <c r="C568" s="82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8"/>
      <c r="X568" s="108"/>
      <c r="Y568" s="108"/>
      <c r="Z568" s="107"/>
      <c r="AA568" s="107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82"/>
      <c r="AS568" s="82"/>
      <c r="AT568" s="82"/>
      <c r="AU568" s="82"/>
      <c r="AV568" s="82"/>
      <c r="AW568" s="82"/>
      <c r="AX568" s="82"/>
      <c r="AY568" s="82"/>
      <c r="AZ568" s="82"/>
      <c r="BA568" s="82"/>
      <c r="BB568" s="82"/>
      <c r="BC568" s="82"/>
      <c r="BD568" s="82"/>
      <c r="BE568" s="82"/>
      <c r="BF568" s="82"/>
      <c r="BG568" s="82"/>
      <c r="BH568" s="82"/>
      <c r="BI568" s="82"/>
      <c r="BJ568" s="82"/>
      <c r="BK568" s="82"/>
    </row>
    <row r="569" spans="1:63" ht="15.75" customHeight="1" x14ac:dyDescent="0.25">
      <c r="A569" s="104"/>
      <c r="B569" s="105"/>
      <c r="C569" s="82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8"/>
      <c r="X569" s="108"/>
      <c r="Y569" s="108"/>
      <c r="Z569" s="107"/>
      <c r="AA569" s="107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82"/>
      <c r="AS569" s="82"/>
      <c r="AT569" s="82"/>
      <c r="AU569" s="82"/>
      <c r="AV569" s="82"/>
      <c r="AW569" s="82"/>
      <c r="AX569" s="82"/>
      <c r="AY569" s="82"/>
      <c r="AZ569" s="82"/>
      <c r="BA569" s="82"/>
      <c r="BB569" s="82"/>
      <c r="BC569" s="82"/>
      <c r="BD569" s="82"/>
      <c r="BE569" s="82"/>
      <c r="BF569" s="82"/>
      <c r="BG569" s="82"/>
      <c r="BH569" s="82"/>
      <c r="BI569" s="82"/>
      <c r="BJ569" s="82"/>
      <c r="BK569" s="82"/>
    </row>
    <row r="570" spans="1:63" ht="15.75" customHeight="1" x14ac:dyDescent="0.25">
      <c r="A570" s="104"/>
      <c r="B570" s="105"/>
      <c r="C570" s="82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8"/>
      <c r="X570" s="108"/>
      <c r="Y570" s="108"/>
      <c r="Z570" s="107"/>
      <c r="AA570" s="107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82"/>
      <c r="AS570" s="82"/>
      <c r="AT570" s="82"/>
      <c r="AU570" s="82"/>
      <c r="AV570" s="82"/>
      <c r="AW570" s="82"/>
      <c r="AX570" s="82"/>
      <c r="AY570" s="82"/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  <c r="BJ570" s="82"/>
      <c r="BK570" s="82"/>
    </row>
    <row r="571" spans="1:63" ht="15.75" customHeight="1" x14ac:dyDescent="0.25">
      <c r="A571" s="104"/>
      <c r="B571" s="105"/>
      <c r="C571" s="82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8"/>
      <c r="X571" s="108"/>
      <c r="Y571" s="108"/>
      <c r="Z571" s="107"/>
      <c r="AA571" s="107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  <c r="BJ571" s="82"/>
      <c r="BK571" s="82"/>
    </row>
    <row r="572" spans="1:63" ht="15.75" customHeight="1" x14ac:dyDescent="0.25">
      <c r="A572" s="104"/>
      <c r="B572" s="105"/>
      <c r="C572" s="82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8"/>
      <c r="X572" s="108"/>
      <c r="Y572" s="108"/>
      <c r="Z572" s="107"/>
      <c r="AA572" s="107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82"/>
      <c r="AS572" s="82"/>
      <c r="AT572" s="82"/>
      <c r="AU572" s="82"/>
      <c r="AV572" s="82"/>
      <c r="AW572" s="82"/>
      <c r="AX572" s="82"/>
      <c r="AY572" s="82"/>
      <c r="AZ572" s="82"/>
      <c r="BA572" s="82"/>
      <c r="BB572" s="82"/>
      <c r="BC572" s="82"/>
      <c r="BD572" s="82"/>
      <c r="BE572" s="82"/>
      <c r="BF572" s="82"/>
      <c r="BG572" s="82"/>
      <c r="BH572" s="82"/>
      <c r="BI572" s="82"/>
      <c r="BJ572" s="82"/>
      <c r="BK572" s="82"/>
    </row>
    <row r="573" spans="1:63" ht="15.75" customHeight="1" x14ac:dyDescent="0.25">
      <c r="A573" s="104"/>
      <c r="B573" s="105"/>
      <c r="C573" s="82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8"/>
      <c r="X573" s="108"/>
      <c r="Y573" s="108"/>
      <c r="Z573" s="107"/>
      <c r="AA573" s="107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82"/>
      <c r="BE573" s="82"/>
      <c r="BF573" s="82"/>
      <c r="BG573" s="82"/>
      <c r="BH573" s="82"/>
      <c r="BI573" s="82"/>
      <c r="BJ573" s="82"/>
      <c r="BK573" s="82"/>
    </row>
    <row r="574" spans="1:63" ht="15.75" customHeight="1" x14ac:dyDescent="0.25">
      <c r="A574" s="104"/>
      <c r="B574" s="105"/>
      <c r="C574" s="82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8"/>
      <c r="X574" s="108"/>
      <c r="Y574" s="108"/>
      <c r="Z574" s="107"/>
      <c r="AA574" s="107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/>
      <c r="BJ574" s="82"/>
      <c r="BK574" s="82"/>
    </row>
    <row r="575" spans="1:63" ht="15.75" customHeight="1" x14ac:dyDescent="0.25">
      <c r="A575" s="104"/>
      <c r="B575" s="105"/>
      <c r="C575" s="82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8"/>
      <c r="X575" s="108"/>
      <c r="Y575" s="108"/>
      <c r="Z575" s="107"/>
      <c r="AA575" s="107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82"/>
      <c r="AS575" s="82"/>
      <c r="AT575" s="82"/>
      <c r="AU575" s="82"/>
      <c r="AV575" s="82"/>
      <c r="AW575" s="82"/>
      <c r="AX575" s="82"/>
      <c r="AY575" s="82"/>
      <c r="AZ575" s="82"/>
      <c r="BA575" s="82"/>
      <c r="BB575" s="82"/>
      <c r="BC575" s="82"/>
      <c r="BD575" s="82"/>
      <c r="BE575" s="82"/>
      <c r="BF575" s="82"/>
      <c r="BG575" s="82"/>
      <c r="BH575" s="82"/>
      <c r="BI575" s="82"/>
      <c r="BJ575" s="82"/>
      <c r="BK575" s="82"/>
    </row>
    <row r="576" spans="1:63" ht="15.75" customHeight="1" x14ac:dyDescent="0.25">
      <c r="A576" s="104"/>
      <c r="B576" s="105"/>
      <c r="C576" s="82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8"/>
      <c r="X576" s="108"/>
      <c r="Y576" s="108"/>
      <c r="Z576" s="107"/>
      <c r="AA576" s="107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82"/>
      <c r="AS576" s="82"/>
      <c r="AT576" s="82"/>
      <c r="AU576" s="82"/>
      <c r="AV576" s="82"/>
      <c r="AW576" s="82"/>
      <c r="AX576" s="82"/>
      <c r="AY576" s="82"/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  <c r="BJ576" s="82"/>
      <c r="BK576" s="82"/>
    </row>
    <row r="577" spans="1:63" ht="15.75" customHeight="1" x14ac:dyDescent="0.25">
      <c r="A577" s="104"/>
      <c r="B577" s="105"/>
      <c r="C577" s="82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8"/>
      <c r="X577" s="108"/>
      <c r="Y577" s="108"/>
      <c r="Z577" s="107"/>
      <c r="AA577" s="107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  <c r="BJ577" s="82"/>
      <c r="BK577" s="82"/>
    </row>
    <row r="578" spans="1:63" ht="15.75" customHeight="1" x14ac:dyDescent="0.25">
      <c r="A578" s="104"/>
      <c r="B578" s="105"/>
      <c r="C578" s="82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8"/>
      <c r="X578" s="108"/>
      <c r="Y578" s="108"/>
      <c r="Z578" s="107"/>
      <c r="AA578" s="107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82"/>
      <c r="AS578" s="82"/>
      <c r="AT578" s="82"/>
      <c r="AU578" s="82"/>
      <c r="AV578" s="82"/>
      <c r="AW578" s="82"/>
      <c r="AX578" s="82"/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  <c r="BJ578" s="82"/>
      <c r="BK578" s="82"/>
    </row>
    <row r="579" spans="1:63" ht="15.75" customHeight="1" x14ac:dyDescent="0.25">
      <c r="A579" s="104"/>
      <c r="B579" s="105"/>
      <c r="C579" s="82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8"/>
      <c r="X579" s="108"/>
      <c r="Y579" s="108"/>
      <c r="Z579" s="107"/>
      <c r="AA579" s="107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82"/>
      <c r="AS579" s="82"/>
      <c r="AT579" s="82"/>
      <c r="AU579" s="82"/>
      <c r="AV579" s="82"/>
      <c r="AW579" s="82"/>
      <c r="AX579" s="82"/>
      <c r="AY579" s="82"/>
      <c r="AZ579" s="82"/>
      <c r="BA579" s="82"/>
      <c r="BB579" s="82"/>
      <c r="BC579" s="82"/>
      <c r="BD579" s="82"/>
      <c r="BE579" s="82"/>
      <c r="BF579" s="82"/>
      <c r="BG579" s="82"/>
      <c r="BH579" s="82"/>
      <c r="BI579" s="82"/>
      <c r="BJ579" s="82"/>
      <c r="BK579" s="82"/>
    </row>
    <row r="580" spans="1:63" ht="15.75" customHeight="1" x14ac:dyDescent="0.25">
      <c r="A580" s="104"/>
      <c r="B580" s="105"/>
      <c r="C580" s="82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8"/>
      <c r="X580" s="108"/>
      <c r="Y580" s="108"/>
      <c r="Z580" s="107"/>
      <c r="AA580" s="107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  <c r="BJ580" s="82"/>
      <c r="BK580" s="82"/>
    </row>
    <row r="581" spans="1:63" ht="15.75" customHeight="1" x14ac:dyDescent="0.25">
      <c r="A581" s="104"/>
      <c r="B581" s="105"/>
      <c r="C581" s="82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8"/>
      <c r="X581" s="108"/>
      <c r="Y581" s="108"/>
      <c r="Z581" s="107"/>
      <c r="AA581" s="107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  <c r="BJ581" s="82"/>
      <c r="BK581" s="82"/>
    </row>
    <row r="582" spans="1:63" ht="15.75" customHeight="1" x14ac:dyDescent="0.25">
      <c r="A582" s="104"/>
      <c r="B582" s="105"/>
      <c r="C582" s="82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8"/>
      <c r="X582" s="108"/>
      <c r="Y582" s="108"/>
      <c r="Z582" s="107"/>
      <c r="AA582" s="107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  <c r="BJ582" s="82"/>
      <c r="BK582" s="82"/>
    </row>
    <row r="583" spans="1:63" ht="15.75" customHeight="1" x14ac:dyDescent="0.25">
      <c r="A583" s="104"/>
      <c r="B583" s="105"/>
      <c r="C583" s="82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8"/>
      <c r="X583" s="108"/>
      <c r="Y583" s="108"/>
      <c r="Z583" s="107"/>
      <c r="AA583" s="107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82"/>
      <c r="AS583" s="82"/>
      <c r="AT583" s="82"/>
      <c r="AU583" s="82"/>
      <c r="AV583" s="82"/>
      <c r="AW583" s="82"/>
      <c r="AX583" s="82"/>
      <c r="AY583" s="82"/>
      <c r="AZ583" s="82"/>
      <c r="BA583" s="82"/>
      <c r="BB583" s="82"/>
      <c r="BC583" s="82"/>
      <c r="BD583" s="82"/>
      <c r="BE583" s="82"/>
      <c r="BF583" s="82"/>
      <c r="BG583" s="82"/>
      <c r="BH583" s="82"/>
      <c r="BI583" s="82"/>
      <c r="BJ583" s="82"/>
      <c r="BK583" s="82"/>
    </row>
    <row r="584" spans="1:63" ht="15.75" customHeight="1" x14ac:dyDescent="0.25">
      <c r="A584" s="104"/>
      <c r="B584" s="105"/>
      <c r="C584" s="82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8"/>
      <c r="X584" s="108"/>
      <c r="Y584" s="108"/>
      <c r="Z584" s="107"/>
      <c r="AA584" s="107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82"/>
      <c r="AS584" s="82"/>
      <c r="AT584" s="82"/>
      <c r="AU584" s="82"/>
      <c r="AV584" s="82"/>
      <c r="AW584" s="82"/>
      <c r="AX584" s="82"/>
      <c r="AY584" s="82"/>
      <c r="AZ584" s="82"/>
      <c r="BA584" s="82"/>
      <c r="BB584" s="82"/>
      <c r="BC584" s="82"/>
      <c r="BD584" s="82"/>
      <c r="BE584" s="82"/>
      <c r="BF584" s="82"/>
      <c r="BG584" s="82"/>
      <c r="BH584" s="82"/>
      <c r="BI584" s="82"/>
      <c r="BJ584" s="82"/>
      <c r="BK584" s="82"/>
    </row>
    <row r="585" spans="1:63" ht="15.75" customHeight="1" x14ac:dyDescent="0.25">
      <c r="A585" s="104"/>
      <c r="B585" s="105"/>
      <c r="C585" s="82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8"/>
      <c r="X585" s="108"/>
      <c r="Y585" s="108"/>
      <c r="Z585" s="107"/>
      <c r="AA585" s="107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82"/>
      <c r="AS585" s="82"/>
      <c r="AT585" s="82"/>
      <c r="AU585" s="82"/>
      <c r="AV585" s="82"/>
      <c r="AW585" s="82"/>
      <c r="AX585" s="82"/>
      <c r="AY585" s="82"/>
      <c r="AZ585" s="82"/>
      <c r="BA585" s="82"/>
      <c r="BB585" s="82"/>
      <c r="BC585" s="82"/>
      <c r="BD585" s="82"/>
      <c r="BE585" s="82"/>
      <c r="BF585" s="82"/>
      <c r="BG585" s="82"/>
      <c r="BH585" s="82"/>
      <c r="BI585" s="82"/>
      <c r="BJ585" s="82"/>
      <c r="BK585" s="82"/>
    </row>
    <row r="586" spans="1:63" ht="15.75" customHeight="1" x14ac:dyDescent="0.25">
      <c r="A586" s="104"/>
      <c r="B586" s="105"/>
      <c r="C586" s="82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8"/>
      <c r="X586" s="108"/>
      <c r="Y586" s="108"/>
      <c r="Z586" s="107"/>
      <c r="AA586" s="107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82"/>
      <c r="AS586" s="82"/>
      <c r="AT586" s="82"/>
      <c r="AU586" s="82"/>
      <c r="AV586" s="82"/>
      <c r="AW586" s="82"/>
      <c r="AX586" s="82"/>
      <c r="AY586" s="82"/>
      <c r="AZ586" s="82"/>
      <c r="BA586" s="82"/>
      <c r="BB586" s="82"/>
      <c r="BC586" s="82"/>
      <c r="BD586" s="82"/>
      <c r="BE586" s="82"/>
      <c r="BF586" s="82"/>
      <c r="BG586" s="82"/>
      <c r="BH586" s="82"/>
      <c r="BI586" s="82"/>
      <c r="BJ586" s="82"/>
      <c r="BK586" s="82"/>
    </row>
    <row r="587" spans="1:63" ht="15.75" customHeight="1" x14ac:dyDescent="0.25">
      <c r="A587" s="104"/>
      <c r="B587" s="105"/>
      <c r="C587" s="82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8"/>
      <c r="X587" s="108"/>
      <c r="Y587" s="108"/>
      <c r="Z587" s="107"/>
      <c r="AA587" s="107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82"/>
      <c r="AS587" s="82"/>
      <c r="AT587" s="82"/>
      <c r="AU587" s="82"/>
      <c r="AV587" s="82"/>
      <c r="AW587" s="82"/>
      <c r="AX587" s="82"/>
      <c r="AY587" s="82"/>
      <c r="AZ587" s="82"/>
      <c r="BA587" s="82"/>
      <c r="BB587" s="82"/>
      <c r="BC587" s="82"/>
      <c r="BD587" s="82"/>
      <c r="BE587" s="82"/>
      <c r="BF587" s="82"/>
      <c r="BG587" s="82"/>
      <c r="BH587" s="82"/>
      <c r="BI587" s="82"/>
      <c r="BJ587" s="82"/>
      <c r="BK587" s="82"/>
    </row>
    <row r="588" spans="1:63" ht="15.75" customHeight="1" x14ac:dyDescent="0.25">
      <c r="A588" s="104"/>
      <c r="B588" s="105"/>
      <c r="C588" s="82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8"/>
      <c r="X588" s="108"/>
      <c r="Y588" s="108"/>
      <c r="Z588" s="107"/>
      <c r="AA588" s="107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82"/>
      <c r="AS588" s="82"/>
      <c r="AT588" s="82"/>
      <c r="AU588" s="82"/>
      <c r="AV588" s="82"/>
      <c r="AW588" s="82"/>
      <c r="AX588" s="82"/>
      <c r="AY588" s="82"/>
      <c r="AZ588" s="82"/>
      <c r="BA588" s="82"/>
      <c r="BB588" s="82"/>
      <c r="BC588" s="82"/>
      <c r="BD588" s="82"/>
      <c r="BE588" s="82"/>
      <c r="BF588" s="82"/>
      <c r="BG588" s="82"/>
      <c r="BH588" s="82"/>
      <c r="BI588" s="82"/>
      <c r="BJ588" s="82"/>
      <c r="BK588" s="82"/>
    </row>
    <row r="589" spans="1:63" ht="15.75" customHeight="1" x14ac:dyDescent="0.25">
      <c r="A589" s="104"/>
      <c r="B589" s="105"/>
      <c r="C589" s="82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8"/>
      <c r="X589" s="108"/>
      <c r="Y589" s="108"/>
      <c r="Z589" s="107"/>
      <c r="AA589" s="107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82"/>
      <c r="AS589" s="82"/>
      <c r="AT589" s="82"/>
      <c r="AU589" s="82"/>
      <c r="AV589" s="82"/>
      <c r="AW589" s="82"/>
      <c r="AX589" s="82"/>
      <c r="AY589" s="82"/>
      <c r="AZ589" s="82"/>
      <c r="BA589" s="82"/>
      <c r="BB589" s="82"/>
      <c r="BC589" s="82"/>
      <c r="BD589" s="82"/>
      <c r="BE589" s="82"/>
      <c r="BF589" s="82"/>
      <c r="BG589" s="82"/>
      <c r="BH589" s="82"/>
      <c r="BI589" s="82"/>
      <c r="BJ589" s="82"/>
      <c r="BK589" s="82"/>
    </row>
    <row r="590" spans="1:63" ht="15.75" customHeight="1" x14ac:dyDescent="0.25">
      <c r="A590" s="104"/>
      <c r="B590" s="105"/>
      <c r="C590" s="82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8"/>
      <c r="X590" s="108"/>
      <c r="Y590" s="108"/>
      <c r="Z590" s="107"/>
      <c r="AA590" s="107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82"/>
      <c r="AS590" s="82"/>
      <c r="AT590" s="82"/>
      <c r="AU590" s="82"/>
      <c r="AV590" s="82"/>
      <c r="AW590" s="82"/>
      <c r="AX590" s="82"/>
      <c r="AY590" s="82"/>
      <c r="AZ590" s="82"/>
      <c r="BA590" s="82"/>
      <c r="BB590" s="82"/>
      <c r="BC590" s="82"/>
      <c r="BD590" s="82"/>
      <c r="BE590" s="82"/>
      <c r="BF590" s="82"/>
      <c r="BG590" s="82"/>
      <c r="BH590" s="82"/>
      <c r="BI590" s="82"/>
      <c r="BJ590" s="82"/>
      <c r="BK590" s="82"/>
    </row>
    <row r="591" spans="1:63" ht="15.75" customHeight="1" x14ac:dyDescent="0.25">
      <c r="A591" s="104"/>
      <c r="B591" s="105"/>
      <c r="C591" s="82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8"/>
      <c r="X591" s="108"/>
      <c r="Y591" s="108"/>
      <c r="Z591" s="107"/>
      <c r="AA591" s="107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82"/>
      <c r="AS591" s="82"/>
      <c r="AT591" s="82"/>
      <c r="AU591" s="82"/>
      <c r="AV591" s="82"/>
      <c r="AW591" s="82"/>
      <c r="AX591" s="82"/>
      <c r="AY591" s="82"/>
      <c r="AZ591" s="82"/>
      <c r="BA591" s="82"/>
      <c r="BB591" s="82"/>
      <c r="BC591" s="82"/>
      <c r="BD591" s="82"/>
      <c r="BE591" s="82"/>
      <c r="BF591" s="82"/>
      <c r="BG591" s="82"/>
      <c r="BH591" s="82"/>
      <c r="BI591" s="82"/>
      <c r="BJ591" s="82"/>
      <c r="BK591" s="82"/>
    </row>
    <row r="592" spans="1:63" ht="15.75" customHeight="1" x14ac:dyDescent="0.25">
      <c r="A592" s="104"/>
      <c r="B592" s="105"/>
      <c r="C592" s="82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8"/>
      <c r="X592" s="108"/>
      <c r="Y592" s="108"/>
      <c r="Z592" s="107"/>
      <c r="AA592" s="107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82"/>
      <c r="AS592" s="82"/>
      <c r="AT592" s="82"/>
      <c r="AU592" s="82"/>
      <c r="AV592" s="82"/>
      <c r="AW592" s="82"/>
      <c r="AX592" s="82"/>
      <c r="AY592" s="82"/>
      <c r="AZ592" s="82"/>
      <c r="BA592" s="82"/>
      <c r="BB592" s="82"/>
      <c r="BC592" s="82"/>
      <c r="BD592" s="82"/>
      <c r="BE592" s="82"/>
      <c r="BF592" s="82"/>
      <c r="BG592" s="82"/>
      <c r="BH592" s="82"/>
      <c r="BI592" s="82"/>
      <c r="BJ592" s="82"/>
      <c r="BK592" s="82"/>
    </row>
    <row r="593" spans="1:63" ht="15.75" customHeight="1" x14ac:dyDescent="0.25">
      <c r="A593" s="104"/>
      <c r="B593" s="105"/>
      <c r="C593" s="82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8"/>
      <c r="X593" s="108"/>
      <c r="Y593" s="108"/>
      <c r="Z593" s="107"/>
      <c r="AA593" s="107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82"/>
      <c r="AS593" s="82"/>
      <c r="AT593" s="82"/>
      <c r="AU593" s="82"/>
      <c r="AV593" s="82"/>
      <c r="AW593" s="82"/>
      <c r="AX593" s="82"/>
      <c r="AY593" s="82"/>
      <c r="AZ593" s="82"/>
      <c r="BA593" s="82"/>
      <c r="BB593" s="82"/>
      <c r="BC593" s="82"/>
      <c r="BD593" s="82"/>
      <c r="BE593" s="82"/>
      <c r="BF593" s="82"/>
      <c r="BG593" s="82"/>
      <c r="BH593" s="82"/>
      <c r="BI593" s="82"/>
      <c r="BJ593" s="82"/>
      <c r="BK593" s="82"/>
    </row>
    <row r="594" spans="1:63" ht="15.75" customHeight="1" x14ac:dyDescent="0.25">
      <c r="A594" s="104"/>
      <c r="B594" s="105"/>
      <c r="C594" s="82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8"/>
      <c r="X594" s="108"/>
      <c r="Y594" s="108"/>
      <c r="Z594" s="107"/>
      <c r="AA594" s="107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82"/>
      <c r="AS594" s="82"/>
      <c r="AT594" s="82"/>
      <c r="AU594" s="82"/>
      <c r="AV594" s="82"/>
      <c r="AW594" s="82"/>
      <c r="AX594" s="82"/>
      <c r="AY594" s="82"/>
      <c r="AZ594" s="82"/>
      <c r="BA594" s="82"/>
      <c r="BB594" s="82"/>
      <c r="BC594" s="82"/>
      <c r="BD594" s="82"/>
      <c r="BE594" s="82"/>
      <c r="BF594" s="82"/>
      <c r="BG594" s="82"/>
      <c r="BH594" s="82"/>
      <c r="BI594" s="82"/>
      <c r="BJ594" s="82"/>
      <c r="BK594" s="82"/>
    </row>
    <row r="595" spans="1:63" ht="15.75" customHeight="1" x14ac:dyDescent="0.25">
      <c r="A595" s="104"/>
      <c r="B595" s="105"/>
      <c r="C595" s="82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8"/>
      <c r="X595" s="108"/>
      <c r="Y595" s="108"/>
      <c r="Z595" s="107"/>
      <c r="AA595" s="107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82"/>
      <c r="AS595" s="82"/>
      <c r="AT595" s="82"/>
      <c r="AU595" s="82"/>
      <c r="AV595" s="82"/>
      <c r="AW595" s="82"/>
      <c r="AX595" s="82"/>
      <c r="AY595" s="82"/>
      <c r="AZ595" s="82"/>
      <c r="BA595" s="82"/>
      <c r="BB595" s="82"/>
      <c r="BC595" s="82"/>
      <c r="BD595" s="82"/>
      <c r="BE595" s="82"/>
      <c r="BF595" s="82"/>
      <c r="BG595" s="82"/>
      <c r="BH595" s="82"/>
      <c r="BI595" s="82"/>
      <c r="BJ595" s="82"/>
      <c r="BK595" s="82"/>
    </row>
    <row r="596" spans="1:63" ht="15.75" customHeight="1" x14ac:dyDescent="0.25">
      <c r="A596" s="104"/>
      <c r="B596" s="105"/>
      <c r="C596" s="82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8"/>
      <c r="X596" s="108"/>
      <c r="Y596" s="108"/>
      <c r="Z596" s="107"/>
      <c r="AA596" s="107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82"/>
      <c r="AS596" s="82"/>
      <c r="AT596" s="82"/>
      <c r="AU596" s="82"/>
      <c r="AV596" s="82"/>
      <c r="AW596" s="82"/>
      <c r="AX596" s="82"/>
      <c r="AY596" s="82"/>
      <c r="AZ596" s="82"/>
      <c r="BA596" s="82"/>
      <c r="BB596" s="82"/>
      <c r="BC596" s="82"/>
      <c r="BD596" s="82"/>
      <c r="BE596" s="82"/>
      <c r="BF596" s="82"/>
      <c r="BG596" s="82"/>
      <c r="BH596" s="82"/>
      <c r="BI596" s="82"/>
      <c r="BJ596" s="82"/>
      <c r="BK596" s="82"/>
    </row>
    <row r="597" spans="1:63" ht="15.75" customHeight="1" x14ac:dyDescent="0.25">
      <c r="A597" s="104"/>
      <c r="B597" s="105"/>
      <c r="C597" s="82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8"/>
      <c r="X597" s="108"/>
      <c r="Y597" s="108"/>
      <c r="Z597" s="107"/>
      <c r="AA597" s="107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82"/>
      <c r="AS597" s="82"/>
      <c r="AT597" s="82"/>
      <c r="AU597" s="82"/>
      <c r="AV597" s="82"/>
      <c r="AW597" s="82"/>
      <c r="AX597" s="82"/>
      <c r="AY597" s="82"/>
      <c r="AZ597" s="82"/>
      <c r="BA597" s="82"/>
      <c r="BB597" s="82"/>
      <c r="BC597" s="82"/>
      <c r="BD597" s="82"/>
      <c r="BE597" s="82"/>
      <c r="BF597" s="82"/>
      <c r="BG597" s="82"/>
      <c r="BH597" s="82"/>
      <c r="BI597" s="82"/>
      <c r="BJ597" s="82"/>
      <c r="BK597" s="82"/>
    </row>
    <row r="598" spans="1:63" ht="15.75" customHeight="1" x14ac:dyDescent="0.25">
      <c r="A598" s="104"/>
      <c r="B598" s="105"/>
      <c r="C598" s="82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8"/>
      <c r="X598" s="108"/>
      <c r="Y598" s="108"/>
      <c r="Z598" s="107"/>
      <c r="AA598" s="107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82"/>
      <c r="AS598" s="82"/>
      <c r="AT598" s="82"/>
      <c r="AU598" s="82"/>
      <c r="AV598" s="82"/>
      <c r="AW598" s="82"/>
      <c r="AX598" s="82"/>
      <c r="AY598" s="82"/>
      <c r="AZ598" s="82"/>
      <c r="BA598" s="82"/>
      <c r="BB598" s="82"/>
      <c r="BC598" s="82"/>
      <c r="BD598" s="82"/>
      <c r="BE598" s="82"/>
      <c r="BF598" s="82"/>
      <c r="BG598" s="82"/>
      <c r="BH598" s="82"/>
      <c r="BI598" s="82"/>
      <c r="BJ598" s="82"/>
      <c r="BK598" s="82"/>
    </row>
    <row r="599" spans="1:63" ht="15.75" customHeight="1" x14ac:dyDescent="0.25">
      <c r="A599" s="104"/>
      <c r="B599" s="105"/>
      <c r="C599" s="82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8"/>
      <c r="X599" s="108"/>
      <c r="Y599" s="108"/>
      <c r="Z599" s="107"/>
      <c r="AA599" s="107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82"/>
      <c r="AS599" s="82"/>
      <c r="AT599" s="82"/>
      <c r="AU599" s="82"/>
      <c r="AV599" s="82"/>
      <c r="AW599" s="82"/>
      <c r="AX599" s="82"/>
      <c r="AY599" s="82"/>
      <c r="AZ599" s="82"/>
      <c r="BA599" s="82"/>
      <c r="BB599" s="82"/>
      <c r="BC599" s="82"/>
      <c r="BD599" s="82"/>
      <c r="BE599" s="82"/>
      <c r="BF599" s="82"/>
      <c r="BG599" s="82"/>
      <c r="BH599" s="82"/>
      <c r="BI599" s="82"/>
      <c r="BJ599" s="82"/>
      <c r="BK599" s="82"/>
    </row>
    <row r="600" spans="1:63" ht="15.75" customHeight="1" x14ac:dyDescent="0.25">
      <c r="A600" s="104"/>
      <c r="B600" s="105"/>
      <c r="C600" s="82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8"/>
      <c r="X600" s="108"/>
      <c r="Y600" s="108"/>
      <c r="Z600" s="107"/>
      <c r="AA600" s="107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82"/>
      <c r="AS600" s="82"/>
      <c r="AT600" s="82"/>
      <c r="AU600" s="82"/>
      <c r="AV600" s="82"/>
      <c r="AW600" s="82"/>
      <c r="AX600" s="82"/>
      <c r="AY600" s="82"/>
      <c r="AZ600" s="82"/>
      <c r="BA600" s="82"/>
      <c r="BB600" s="82"/>
      <c r="BC600" s="82"/>
      <c r="BD600" s="82"/>
      <c r="BE600" s="82"/>
      <c r="BF600" s="82"/>
      <c r="BG600" s="82"/>
      <c r="BH600" s="82"/>
      <c r="BI600" s="82"/>
      <c r="BJ600" s="82"/>
      <c r="BK600" s="82"/>
    </row>
    <row r="601" spans="1:63" ht="15.75" customHeight="1" x14ac:dyDescent="0.25">
      <c r="A601" s="104"/>
      <c r="B601" s="105"/>
      <c r="C601" s="82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8"/>
      <c r="X601" s="108"/>
      <c r="Y601" s="108"/>
      <c r="Z601" s="107"/>
      <c r="AA601" s="107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82"/>
      <c r="AS601" s="82"/>
      <c r="AT601" s="82"/>
      <c r="AU601" s="82"/>
      <c r="AV601" s="82"/>
      <c r="AW601" s="82"/>
      <c r="AX601" s="82"/>
      <c r="AY601" s="82"/>
      <c r="AZ601" s="82"/>
      <c r="BA601" s="82"/>
      <c r="BB601" s="82"/>
      <c r="BC601" s="82"/>
      <c r="BD601" s="82"/>
      <c r="BE601" s="82"/>
      <c r="BF601" s="82"/>
      <c r="BG601" s="82"/>
      <c r="BH601" s="82"/>
      <c r="BI601" s="82"/>
      <c r="BJ601" s="82"/>
      <c r="BK601" s="82"/>
    </row>
    <row r="602" spans="1:63" ht="15.75" customHeight="1" x14ac:dyDescent="0.25">
      <c r="A602" s="104"/>
      <c r="B602" s="105"/>
      <c r="C602" s="82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8"/>
      <c r="X602" s="108"/>
      <c r="Y602" s="108"/>
      <c r="Z602" s="107"/>
      <c r="AA602" s="107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2"/>
      <c r="BC602" s="82"/>
      <c r="BD602" s="82"/>
      <c r="BE602" s="82"/>
      <c r="BF602" s="82"/>
      <c r="BG602" s="82"/>
      <c r="BH602" s="82"/>
      <c r="BI602" s="82"/>
      <c r="BJ602" s="82"/>
      <c r="BK602" s="82"/>
    </row>
    <row r="603" spans="1:63" ht="15.75" customHeight="1" x14ac:dyDescent="0.25">
      <c r="A603" s="104"/>
      <c r="B603" s="105"/>
      <c r="C603" s="82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8"/>
      <c r="X603" s="108"/>
      <c r="Y603" s="108"/>
      <c r="Z603" s="107"/>
      <c r="AA603" s="107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82"/>
      <c r="AS603" s="82"/>
      <c r="AT603" s="82"/>
      <c r="AU603" s="82"/>
      <c r="AV603" s="82"/>
      <c r="AW603" s="82"/>
      <c r="AX603" s="82"/>
      <c r="AY603" s="82"/>
      <c r="AZ603" s="82"/>
      <c r="BA603" s="82"/>
      <c r="BB603" s="82"/>
      <c r="BC603" s="82"/>
      <c r="BD603" s="82"/>
      <c r="BE603" s="82"/>
      <c r="BF603" s="82"/>
      <c r="BG603" s="82"/>
      <c r="BH603" s="82"/>
      <c r="BI603" s="82"/>
      <c r="BJ603" s="82"/>
      <c r="BK603" s="82"/>
    </row>
    <row r="604" spans="1:63" ht="15.75" customHeight="1" x14ac:dyDescent="0.25">
      <c r="A604" s="104"/>
      <c r="B604" s="105"/>
      <c r="C604" s="82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8"/>
      <c r="X604" s="108"/>
      <c r="Y604" s="108"/>
      <c r="Z604" s="107"/>
      <c r="AA604" s="107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82"/>
      <c r="AS604" s="82"/>
      <c r="AT604" s="82"/>
      <c r="AU604" s="82"/>
      <c r="AV604" s="82"/>
      <c r="AW604" s="82"/>
      <c r="AX604" s="82"/>
      <c r="AY604" s="82"/>
      <c r="AZ604" s="82"/>
      <c r="BA604" s="82"/>
      <c r="BB604" s="82"/>
      <c r="BC604" s="82"/>
      <c r="BD604" s="82"/>
      <c r="BE604" s="82"/>
      <c r="BF604" s="82"/>
      <c r="BG604" s="82"/>
      <c r="BH604" s="82"/>
      <c r="BI604" s="82"/>
      <c r="BJ604" s="82"/>
      <c r="BK604" s="82"/>
    </row>
    <row r="605" spans="1:63" ht="15.75" customHeight="1" x14ac:dyDescent="0.25">
      <c r="A605" s="104"/>
      <c r="B605" s="105"/>
      <c r="C605" s="82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8"/>
      <c r="X605" s="108"/>
      <c r="Y605" s="108"/>
      <c r="Z605" s="107"/>
      <c r="AA605" s="107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82"/>
      <c r="AS605" s="82"/>
      <c r="AT605" s="82"/>
      <c r="AU605" s="82"/>
      <c r="AV605" s="82"/>
      <c r="AW605" s="82"/>
      <c r="AX605" s="82"/>
      <c r="AY605" s="82"/>
      <c r="AZ605" s="82"/>
      <c r="BA605" s="82"/>
      <c r="BB605" s="82"/>
      <c r="BC605" s="82"/>
      <c r="BD605" s="82"/>
      <c r="BE605" s="82"/>
      <c r="BF605" s="82"/>
      <c r="BG605" s="82"/>
      <c r="BH605" s="82"/>
      <c r="BI605" s="82"/>
      <c r="BJ605" s="82"/>
      <c r="BK605" s="82"/>
    </row>
    <row r="606" spans="1:63" ht="15.75" customHeight="1" x14ac:dyDescent="0.25">
      <c r="A606" s="104"/>
      <c r="B606" s="105"/>
      <c r="C606" s="82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8"/>
      <c r="X606" s="108"/>
      <c r="Y606" s="108"/>
      <c r="Z606" s="107"/>
      <c r="AA606" s="107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82"/>
      <c r="AS606" s="82"/>
      <c r="AT606" s="82"/>
      <c r="AU606" s="82"/>
      <c r="AV606" s="82"/>
      <c r="AW606" s="82"/>
      <c r="AX606" s="82"/>
      <c r="AY606" s="82"/>
      <c r="AZ606" s="82"/>
      <c r="BA606" s="82"/>
      <c r="BB606" s="82"/>
      <c r="BC606" s="82"/>
      <c r="BD606" s="82"/>
      <c r="BE606" s="82"/>
      <c r="BF606" s="82"/>
      <c r="BG606" s="82"/>
      <c r="BH606" s="82"/>
      <c r="BI606" s="82"/>
      <c r="BJ606" s="82"/>
      <c r="BK606" s="82"/>
    </row>
    <row r="607" spans="1:63" ht="15.75" customHeight="1" x14ac:dyDescent="0.25">
      <c r="A607" s="104"/>
      <c r="B607" s="105"/>
      <c r="C607" s="82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8"/>
      <c r="X607" s="108"/>
      <c r="Y607" s="108"/>
      <c r="Z607" s="107"/>
      <c r="AA607" s="107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82"/>
      <c r="AS607" s="82"/>
      <c r="AT607" s="82"/>
      <c r="AU607" s="82"/>
      <c r="AV607" s="82"/>
      <c r="AW607" s="82"/>
      <c r="AX607" s="82"/>
      <c r="AY607" s="82"/>
      <c r="AZ607" s="82"/>
      <c r="BA607" s="82"/>
      <c r="BB607" s="82"/>
      <c r="BC607" s="82"/>
      <c r="BD607" s="82"/>
      <c r="BE607" s="82"/>
      <c r="BF607" s="82"/>
      <c r="BG607" s="82"/>
      <c r="BH607" s="82"/>
      <c r="BI607" s="82"/>
      <c r="BJ607" s="82"/>
      <c r="BK607" s="82"/>
    </row>
    <row r="608" spans="1:63" ht="15.75" customHeight="1" x14ac:dyDescent="0.25">
      <c r="A608" s="104"/>
      <c r="B608" s="105"/>
      <c r="C608" s="82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8"/>
      <c r="X608" s="108"/>
      <c r="Y608" s="108"/>
      <c r="Z608" s="107"/>
      <c r="AA608" s="107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82"/>
      <c r="AS608" s="82"/>
      <c r="AT608" s="82"/>
      <c r="AU608" s="82"/>
      <c r="AV608" s="82"/>
      <c r="AW608" s="82"/>
      <c r="AX608" s="82"/>
      <c r="AY608" s="82"/>
      <c r="AZ608" s="82"/>
      <c r="BA608" s="82"/>
      <c r="BB608" s="82"/>
      <c r="BC608" s="82"/>
      <c r="BD608" s="82"/>
      <c r="BE608" s="82"/>
      <c r="BF608" s="82"/>
      <c r="BG608" s="82"/>
      <c r="BH608" s="82"/>
      <c r="BI608" s="82"/>
      <c r="BJ608" s="82"/>
      <c r="BK608" s="82"/>
    </row>
    <row r="609" spans="1:63" ht="15.75" customHeight="1" x14ac:dyDescent="0.25">
      <c r="A609" s="104"/>
      <c r="B609" s="105"/>
      <c r="C609" s="82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8"/>
      <c r="X609" s="108"/>
      <c r="Y609" s="108"/>
      <c r="Z609" s="107"/>
      <c r="AA609" s="107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82"/>
      <c r="AS609" s="82"/>
      <c r="AT609" s="82"/>
      <c r="AU609" s="82"/>
      <c r="AV609" s="82"/>
      <c r="AW609" s="82"/>
      <c r="AX609" s="82"/>
      <c r="AY609" s="82"/>
      <c r="AZ609" s="82"/>
      <c r="BA609" s="82"/>
      <c r="BB609" s="82"/>
      <c r="BC609" s="82"/>
      <c r="BD609" s="82"/>
      <c r="BE609" s="82"/>
      <c r="BF609" s="82"/>
      <c r="BG609" s="82"/>
      <c r="BH609" s="82"/>
      <c r="BI609" s="82"/>
      <c r="BJ609" s="82"/>
      <c r="BK609" s="82"/>
    </row>
    <row r="610" spans="1:63" ht="15.75" customHeight="1" x14ac:dyDescent="0.25">
      <c r="A610" s="104"/>
      <c r="B610" s="105"/>
      <c r="C610" s="82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8"/>
      <c r="X610" s="108"/>
      <c r="Y610" s="108"/>
      <c r="Z610" s="107"/>
      <c r="AA610" s="107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82"/>
      <c r="AS610" s="82"/>
      <c r="AT610" s="82"/>
      <c r="AU610" s="82"/>
      <c r="AV610" s="82"/>
      <c r="AW610" s="82"/>
      <c r="AX610" s="82"/>
      <c r="AY610" s="82"/>
      <c r="AZ610" s="82"/>
      <c r="BA610" s="82"/>
      <c r="BB610" s="82"/>
      <c r="BC610" s="82"/>
      <c r="BD610" s="82"/>
      <c r="BE610" s="82"/>
      <c r="BF610" s="82"/>
      <c r="BG610" s="82"/>
      <c r="BH610" s="82"/>
      <c r="BI610" s="82"/>
      <c r="BJ610" s="82"/>
      <c r="BK610" s="82"/>
    </row>
    <row r="611" spans="1:63" ht="15.75" customHeight="1" x14ac:dyDescent="0.25">
      <c r="A611" s="104"/>
      <c r="B611" s="105"/>
      <c r="C611" s="82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8"/>
      <c r="X611" s="108"/>
      <c r="Y611" s="108"/>
      <c r="Z611" s="107"/>
      <c r="AA611" s="107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82"/>
      <c r="AS611" s="82"/>
      <c r="AT611" s="82"/>
      <c r="AU611" s="82"/>
      <c r="AV611" s="82"/>
      <c r="AW611" s="82"/>
      <c r="AX611" s="82"/>
      <c r="AY611" s="82"/>
      <c r="AZ611" s="82"/>
      <c r="BA611" s="82"/>
      <c r="BB611" s="82"/>
      <c r="BC611" s="82"/>
      <c r="BD611" s="82"/>
      <c r="BE611" s="82"/>
      <c r="BF611" s="82"/>
      <c r="BG611" s="82"/>
      <c r="BH611" s="82"/>
      <c r="BI611" s="82"/>
      <c r="BJ611" s="82"/>
      <c r="BK611" s="82"/>
    </row>
    <row r="612" spans="1:63" ht="15.75" customHeight="1" x14ac:dyDescent="0.25">
      <c r="A612" s="104"/>
      <c r="B612" s="105"/>
      <c r="C612" s="82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8"/>
      <c r="X612" s="108"/>
      <c r="Y612" s="108"/>
      <c r="Z612" s="107"/>
      <c r="AA612" s="107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82"/>
      <c r="AS612" s="82"/>
      <c r="AT612" s="82"/>
      <c r="AU612" s="82"/>
      <c r="AV612" s="82"/>
      <c r="AW612" s="82"/>
      <c r="AX612" s="82"/>
      <c r="AY612" s="82"/>
      <c r="AZ612" s="82"/>
      <c r="BA612" s="82"/>
      <c r="BB612" s="82"/>
      <c r="BC612" s="82"/>
      <c r="BD612" s="82"/>
      <c r="BE612" s="82"/>
      <c r="BF612" s="82"/>
      <c r="BG612" s="82"/>
      <c r="BH612" s="82"/>
      <c r="BI612" s="82"/>
      <c r="BJ612" s="82"/>
      <c r="BK612" s="82"/>
    </row>
    <row r="613" spans="1:63" ht="15.75" customHeight="1" x14ac:dyDescent="0.25">
      <c r="A613" s="104"/>
      <c r="B613" s="105"/>
      <c r="C613" s="82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8"/>
      <c r="X613" s="108"/>
      <c r="Y613" s="108"/>
      <c r="Z613" s="107"/>
      <c r="AA613" s="107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82"/>
      <c r="AS613" s="82"/>
      <c r="AT613" s="82"/>
      <c r="AU613" s="82"/>
      <c r="AV613" s="82"/>
      <c r="AW613" s="82"/>
      <c r="AX613" s="82"/>
      <c r="AY613" s="82"/>
      <c r="AZ613" s="82"/>
      <c r="BA613" s="82"/>
      <c r="BB613" s="82"/>
      <c r="BC613" s="82"/>
      <c r="BD613" s="82"/>
      <c r="BE613" s="82"/>
      <c r="BF613" s="82"/>
      <c r="BG613" s="82"/>
      <c r="BH613" s="82"/>
      <c r="BI613" s="82"/>
      <c r="BJ613" s="82"/>
      <c r="BK613" s="82"/>
    </row>
    <row r="614" spans="1:63" ht="15.75" customHeight="1" x14ac:dyDescent="0.25">
      <c r="A614" s="104"/>
      <c r="B614" s="105"/>
      <c r="C614" s="82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8"/>
      <c r="X614" s="108"/>
      <c r="Y614" s="108"/>
      <c r="Z614" s="107"/>
      <c r="AA614" s="107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82"/>
      <c r="AS614" s="82"/>
      <c r="AT614" s="82"/>
      <c r="AU614" s="82"/>
      <c r="AV614" s="82"/>
      <c r="AW614" s="82"/>
      <c r="AX614" s="82"/>
      <c r="AY614" s="82"/>
      <c r="AZ614" s="82"/>
      <c r="BA614" s="82"/>
      <c r="BB614" s="82"/>
      <c r="BC614" s="82"/>
      <c r="BD614" s="82"/>
      <c r="BE614" s="82"/>
      <c r="BF614" s="82"/>
      <c r="BG614" s="82"/>
      <c r="BH614" s="82"/>
      <c r="BI614" s="82"/>
      <c r="BJ614" s="82"/>
      <c r="BK614" s="82"/>
    </row>
    <row r="615" spans="1:63" ht="15.75" customHeight="1" x14ac:dyDescent="0.25">
      <c r="A615" s="104"/>
      <c r="B615" s="105"/>
      <c r="C615" s="82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8"/>
      <c r="X615" s="108"/>
      <c r="Y615" s="108"/>
      <c r="Z615" s="107"/>
      <c r="AA615" s="107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82"/>
      <c r="AS615" s="82"/>
      <c r="AT615" s="82"/>
      <c r="AU615" s="82"/>
      <c r="AV615" s="82"/>
      <c r="AW615" s="82"/>
      <c r="AX615" s="82"/>
      <c r="AY615" s="82"/>
      <c r="AZ615" s="82"/>
      <c r="BA615" s="82"/>
      <c r="BB615" s="82"/>
      <c r="BC615" s="82"/>
      <c r="BD615" s="82"/>
      <c r="BE615" s="82"/>
      <c r="BF615" s="82"/>
      <c r="BG615" s="82"/>
      <c r="BH615" s="82"/>
      <c r="BI615" s="82"/>
      <c r="BJ615" s="82"/>
      <c r="BK615" s="82"/>
    </row>
    <row r="616" spans="1:63" ht="15.75" customHeight="1" x14ac:dyDescent="0.25">
      <c r="A616" s="104"/>
      <c r="B616" s="105"/>
      <c r="C616" s="82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8"/>
      <c r="X616" s="108"/>
      <c r="Y616" s="108"/>
      <c r="Z616" s="107"/>
      <c r="AA616" s="107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82"/>
      <c r="AS616" s="82"/>
      <c r="AT616" s="82"/>
      <c r="AU616" s="82"/>
      <c r="AV616" s="82"/>
      <c r="AW616" s="82"/>
      <c r="AX616" s="82"/>
      <c r="AY616" s="82"/>
      <c r="AZ616" s="82"/>
      <c r="BA616" s="82"/>
      <c r="BB616" s="82"/>
      <c r="BC616" s="82"/>
      <c r="BD616" s="82"/>
      <c r="BE616" s="82"/>
      <c r="BF616" s="82"/>
      <c r="BG616" s="82"/>
      <c r="BH616" s="82"/>
      <c r="BI616" s="82"/>
      <c r="BJ616" s="82"/>
      <c r="BK616" s="82"/>
    </row>
    <row r="617" spans="1:63" ht="15.75" customHeight="1" x14ac:dyDescent="0.25">
      <c r="A617" s="104"/>
      <c r="B617" s="105"/>
      <c r="C617" s="82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8"/>
      <c r="X617" s="108"/>
      <c r="Y617" s="108"/>
      <c r="Z617" s="107"/>
      <c r="AA617" s="107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82"/>
      <c r="AS617" s="82"/>
      <c r="AT617" s="82"/>
      <c r="AU617" s="82"/>
      <c r="AV617" s="82"/>
      <c r="AW617" s="82"/>
      <c r="AX617" s="82"/>
      <c r="AY617" s="82"/>
      <c r="AZ617" s="82"/>
      <c r="BA617" s="82"/>
      <c r="BB617" s="82"/>
      <c r="BC617" s="82"/>
      <c r="BD617" s="82"/>
      <c r="BE617" s="82"/>
      <c r="BF617" s="82"/>
      <c r="BG617" s="82"/>
      <c r="BH617" s="82"/>
      <c r="BI617" s="82"/>
      <c r="BJ617" s="82"/>
      <c r="BK617" s="82"/>
    </row>
    <row r="618" spans="1:63" ht="15.75" customHeight="1" x14ac:dyDescent="0.25">
      <c r="A618" s="104"/>
      <c r="B618" s="105"/>
      <c r="C618" s="82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8"/>
      <c r="X618" s="108"/>
      <c r="Y618" s="108"/>
      <c r="Z618" s="107"/>
      <c r="AA618" s="107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82"/>
      <c r="AS618" s="82"/>
      <c r="AT618" s="82"/>
      <c r="AU618" s="82"/>
      <c r="AV618" s="82"/>
      <c r="AW618" s="82"/>
      <c r="AX618" s="82"/>
      <c r="AY618" s="82"/>
      <c r="AZ618" s="82"/>
      <c r="BA618" s="82"/>
      <c r="BB618" s="82"/>
      <c r="BC618" s="82"/>
      <c r="BD618" s="82"/>
      <c r="BE618" s="82"/>
      <c r="BF618" s="82"/>
      <c r="BG618" s="82"/>
      <c r="BH618" s="82"/>
      <c r="BI618" s="82"/>
      <c r="BJ618" s="82"/>
      <c r="BK618" s="82"/>
    </row>
    <row r="619" spans="1:63" ht="15.75" customHeight="1" x14ac:dyDescent="0.25">
      <c r="A619" s="104"/>
      <c r="B619" s="105"/>
      <c r="C619" s="82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8"/>
      <c r="X619" s="108"/>
      <c r="Y619" s="108"/>
      <c r="Z619" s="107"/>
      <c r="AA619" s="107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82"/>
      <c r="AS619" s="82"/>
      <c r="AT619" s="82"/>
      <c r="AU619" s="82"/>
      <c r="AV619" s="82"/>
      <c r="AW619" s="82"/>
      <c r="AX619" s="82"/>
      <c r="AY619" s="82"/>
      <c r="AZ619" s="82"/>
      <c r="BA619" s="82"/>
      <c r="BB619" s="82"/>
      <c r="BC619" s="82"/>
      <c r="BD619" s="82"/>
      <c r="BE619" s="82"/>
      <c r="BF619" s="82"/>
      <c r="BG619" s="82"/>
      <c r="BH619" s="82"/>
      <c r="BI619" s="82"/>
      <c r="BJ619" s="82"/>
      <c r="BK619" s="82"/>
    </row>
    <row r="620" spans="1:63" ht="15.75" customHeight="1" x14ac:dyDescent="0.25">
      <c r="A620" s="104"/>
      <c r="B620" s="105"/>
      <c r="C620" s="82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8"/>
      <c r="X620" s="108"/>
      <c r="Y620" s="108"/>
      <c r="Z620" s="107"/>
      <c r="AA620" s="107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82"/>
      <c r="AS620" s="82"/>
      <c r="AT620" s="82"/>
      <c r="AU620" s="82"/>
      <c r="AV620" s="82"/>
      <c r="AW620" s="82"/>
      <c r="AX620" s="82"/>
      <c r="AY620" s="82"/>
      <c r="AZ620" s="82"/>
      <c r="BA620" s="82"/>
      <c r="BB620" s="82"/>
      <c r="BC620" s="82"/>
      <c r="BD620" s="82"/>
      <c r="BE620" s="82"/>
      <c r="BF620" s="82"/>
      <c r="BG620" s="82"/>
      <c r="BH620" s="82"/>
      <c r="BI620" s="82"/>
      <c r="BJ620" s="82"/>
      <c r="BK620" s="82"/>
    </row>
    <row r="621" spans="1:63" ht="15.75" customHeight="1" x14ac:dyDescent="0.25">
      <c r="A621" s="104"/>
      <c r="B621" s="105"/>
      <c r="C621" s="82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8"/>
      <c r="X621" s="108"/>
      <c r="Y621" s="108"/>
      <c r="Z621" s="107"/>
      <c r="AA621" s="107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82"/>
      <c r="AS621" s="82"/>
      <c r="AT621" s="82"/>
      <c r="AU621" s="82"/>
      <c r="AV621" s="82"/>
      <c r="AW621" s="82"/>
      <c r="AX621" s="82"/>
      <c r="AY621" s="82"/>
      <c r="AZ621" s="82"/>
      <c r="BA621" s="82"/>
      <c r="BB621" s="82"/>
      <c r="BC621" s="82"/>
      <c r="BD621" s="82"/>
      <c r="BE621" s="82"/>
      <c r="BF621" s="82"/>
      <c r="BG621" s="82"/>
      <c r="BH621" s="82"/>
      <c r="BI621" s="82"/>
      <c r="BJ621" s="82"/>
      <c r="BK621" s="82"/>
    </row>
    <row r="622" spans="1:63" ht="15.75" customHeight="1" x14ac:dyDescent="0.25">
      <c r="A622" s="104"/>
      <c r="B622" s="105"/>
      <c r="C622" s="82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8"/>
      <c r="X622" s="108"/>
      <c r="Y622" s="108"/>
      <c r="Z622" s="107"/>
      <c r="AA622" s="107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82"/>
      <c r="AS622" s="82"/>
      <c r="AT622" s="82"/>
      <c r="AU622" s="82"/>
      <c r="AV622" s="82"/>
      <c r="AW622" s="82"/>
      <c r="AX622" s="82"/>
      <c r="AY622" s="82"/>
      <c r="AZ622" s="82"/>
      <c r="BA622" s="82"/>
      <c r="BB622" s="82"/>
      <c r="BC622" s="82"/>
      <c r="BD622" s="82"/>
      <c r="BE622" s="82"/>
      <c r="BF622" s="82"/>
      <c r="BG622" s="82"/>
      <c r="BH622" s="82"/>
      <c r="BI622" s="82"/>
      <c r="BJ622" s="82"/>
      <c r="BK622" s="82"/>
    </row>
    <row r="623" spans="1:63" ht="15.75" customHeight="1" x14ac:dyDescent="0.25">
      <c r="A623" s="104"/>
      <c r="B623" s="105"/>
      <c r="C623" s="82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8"/>
      <c r="X623" s="108"/>
      <c r="Y623" s="108"/>
      <c r="Z623" s="107"/>
      <c r="AA623" s="107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82"/>
      <c r="AS623" s="82"/>
      <c r="AT623" s="82"/>
      <c r="AU623" s="82"/>
      <c r="AV623" s="82"/>
      <c r="AW623" s="82"/>
      <c r="AX623" s="82"/>
      <c r="AY623" s="82"/>
      <c r="AZ623" s="82"/>
      <c r="BA623" s="82"/>
      <c r="BB623" s="82"/>
      <c r="BC623" s="82"/>
      <c r="BD623" s="82"/>
      <c r="BE623" s="82"/>
      <c r="BF623" s="82"/>
      <c r="BG623" s="82"/>
      <c r="BH623" s="82"/>
      <c r="BI623" s="82"/>
      <c r="BJ623" s="82"/>
      <c r="BK623" s="82"/>
    </row>
    <row r="624" spans="1:63" ht="15.75" customHeight="1" x14ac:dyDescent="0.25">
      <c r="A624" s="104"/>
      <c r="B624" s="105"/>
      <c r="C624" s="82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8"/>
      <c r="X624" s="108"/>
      <c r="Y624" s="108"/>
      <c r="Z624" s="107"/>
      <c r="AA624" s="107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82"/>
      <c r="AS624" s="82"/>
      <c r="AT624" s="82"/>
      <c r="AU624" s="82"/>
      <c r="AV624" s="82"/>
      <c r="AW624" s="82"/>
      <c r="AX624" s="82"/>
      <c r="AY624" s="82"/>
      <c r="AZ624" s="82"/>
      <c r="BA624" s="82"/>
      <c r="BB624" s="82"/>
      <c r="BC624" s="82"/>
      <c r="BD624" s="82"/>
      <c r="BE624" s="82"/>
      <c r="BF624" s="82"/>
      <c r="BG624" s="82"/>
      <c r="BH624" s="82"/>
      <c r="BI624" s="82"/>
      <c r="BJ624" s="82"/>
      <c r="BK624" s="82"/>
    </row>
    <row r="625" spans="1:63" ht="15.75" customHeight="1" x14ac:dyDescent="0.25">
      <c r="A625" s="104"/>
      <c r="B625" s="105"/>
      <c r="C625" s="82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8"/>
      <c r="X625" s="108"/>
      <c r="Y625" s="108"/>
      <c r="Z625" s="107"/>
      <c r="AA625" s="107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82"/>
      <c r="AS625" s="82"/>
      <c r="AT625" s="82"/>
      <c r="AU625" s="82"/>
      <c r="AV625" s="82"/>
      <c r="AW625" s="82"/>
      <c r="AX625" s="82"/>
      <c r="AY625" s="82"/>
      <c r="AZ625" s="82"/>
      <c r="BA625" s="82"/>
      <c r="BB625" s="82"/>
      <c r="BC625" s="82"/>
      <c r="BD625" s="82"/>
      <c r="BE625" s="82"/>
      <c r="BF625" s="82"/>
      <c r="BG625" s="82"/>
      <c r="BH625" s="82"/>
      <c r="BI625" s="82"/>
      <c r="BJ625" s="82"/>
      <c r="BK625" s="82"/>
    </row>
    <row r="626" spans="1:63" ht="15.75" customHeight="1" x14ac:dyDescent="0.25">
      <c r="A626" s="104"/>
      <c r="B626" s="105"/>
      <c r="C626" s="82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8"/>
      <c r="X626" s="108"/>
      <c r="Y626" s="108"/>
      <c r="Z626" s="107"/>
      <c r="AA626" s="107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  <c r="BC626" s="82"/>
      <c r="BD626" s="82"/>
      <c r="BE626" s="82"/>
      <c r="BF626" s="82"/>
      <c r="BG626" s="82"/>
      <c r="BH626" s="82"/>
      <c r="BI626" s="82"/>
      <c r="BJ626" s="82"/>
      <c r="BK626" s="82"/>
    </row>
    <row r="627" spans="1:63" ht="15.75" customHeight="1" x14ac:dyDescent="0.25">
      <c r="A627" s="104"/>
      <c r="B627" s="105"/>
      <c r="C627" s="82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8"/>
      <c r="X627" s="108"/>
      <c r="Y627" s="108"/>
      <c r="Z627" s="107"/>
      <c r="AA627" s="107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82"/>
      <c r="AS627" s="82"/>
      <c r="AT627" s="82"/>
      <c r="AU627" s="82"/>
      <c r="AV627" s="82"/>
      <c r="AW627" s="82"/>
      <c r="AX627" s="82"/>
      <c r="AY627" s="82"/>
      <c r="AZ627" s="82"/>
      <c r="BA627" s="82"/>
      <c r="BB627" s="82"/>
      <c r="BC627" s="82"/>
      <c r="BD627" s="82"/>
      <c r="BE627" s="82"/>
      <c r="BF627" s="82"/>
      <c r="BG627" s="82"/>
      <c r="BH627" s="82"/>
      <c r="BI627" s="82"/>
      <c r="BJ627" s="82"/>
      <c r="BK627" s="82"/>
    </row>
    <row r="628" spans="1:63" ht="15.75" customHeight="1" x14ac:dyDescent="0.25">
      <c r="A628" s="104"/>
      <c r="B628" s="105"/>
      <c r="C628" s="82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8"/>
      <c r="X628" s="108"/>
      <c r="Y628" s="108"/>
      <c r="Z628" s="107"/>
      <c r="AA628" s="107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82"/>
      <c r="AS628" s="82"/>
      <c r="AT628" s="82"/>
      <c r="AU628" s="82"/>
      <c r="AV628" s="82"/>
      <c r="AW628" s="82"/>
      <c r="AX628" s="82"/>
      <c r="AY628" s="82"/>
      <c r="AZ628" s="82"/>
      <c r="BA628" s="82"/>
      <c r="BB628" s="82"/>
      <c r="BC628" s="82"/>
      <c r="BD628" s="82"/>
      <c r="BE628" s="82"/>
      <c r="BF628" s="82"/>
      <c r="BG628" s="82"/>
      <c r="BH628" s="82"/>
      <c r="BI628" s="82"/>
      <c r="BJ628" s="82"/>
      <c r="BK628" s="82"/>
    </row>
    <row r="629" spans="1:63" ht="15.75" customHeight="1" x14ac:dyDescent="0.25">
      <c r="A629" s="104"/>
      <c r="B629" s="105"/>
      <c r="C629" s="82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8"/>
      <c r="X629" s="108"/>
      <c r="Y629" s="108"/>
      <c r="Z629" s="107"/>
      <c r="AA629" s="107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82"/>
      <c r="AS629" s="82"/>
      <c r="AT629" s="82"/>
      <c r="AU629" s="82"/>
      <c r="AV629" s="82"/>
      <c r="AW629" s="82"/>
      <c r="AX629" s="82"/>
      <c r="AY629" s="82"/>
      <c r="AZ629" s="82"/>
      <c r="BA629" s="82"/>
      <c r="BB629" s="82"/>
      <c r="BC629" s="82"/>
      <c r="BD629" s="82"/>
      <c r="BE629" s="82"/>
      <c r="BF629" s="82"/>
      <c r="BG629" s="82"/>
      <c r="BH629" s="82"/>
      <c r="BI629" s="82"/>
      <c r="BJ629" s="82"/>
      <c r="BK629" s="82"/>
    </row>
    <row r="630" spans="1:63" ht="15.75" customHeight="1" x14ac:dyDescent="0.25">
      <c r="A630" s="104"/>
      <c r="B630" s="105"/>
      <c r="C630" s="82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8"/>
      <c r="X630" s="108"/>
      <c r="Y630" s="108"/>
      <c r="Z630" s="107"/>
      <c r="AA630" s="107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82"/>
      <c r="AS630" s="82"/>
      <c r="AT630" s="82"/>
      <c r="AU630" s="82"/>
      <c r="AV630" s="82"/>
      <c r="AW630" s="82"/>
      <c r="AX630" s="82"/>
      <c r="AY630" s="82"/>
      <c r="AZ630" s="82"/>
      <c r="BA630" s="82"/>
      <c r="BB630" s="82"/>
      <c r="BC630" s="82"/>
      <c r="BD630" s="82"/>
      <c r="BE630" s="82"/>
      <c r="BF630" s="82"/>
      <c r="BG630" s="82"/>
      <c r="BH630" s="82"/>
      <c r="BI630" s="82"/>
      <c r="BJ630" s="82"/>
      <c r="BK630" s="82"/>
    </row>
    <row r="631" spans="1:63" ht="15.75" customHeight="1" x14ac:dyDescent="0.25">
      <c r="A631" s="104"/>
      <c r="B631" s="105"/>
      <c r="C631" s="82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8"/>
      <c r="X631" s="108"/>
      <c r="Y631" s="108"/>
      <c r="Z631" s="107"/>
      <c r="AA631" s="107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82"/>
      <c r="AS631" s="82"/>
      <c r="AT631" s="82"/>
      <c r="AU631" s="82"/>
      <c r="AV631" s="82"/>
      <c r="AW631" s="82"/>
      <c r="AX631" s="82"/>
      <c r="AY631" s="82"/>
      <c r="AZ631" s="82"/>
      <c r="BA631" s="82"/>
      <c r="BB631" s="82"/>
      <c r="BC631" s="82"/>
      <c r="BD631" s="82"/>
      <c r="BE631" s="82"/>
      <c r="BF631" s="82"/>
      <c r="BG631" s="82"/>
      <c r="BH631" s="82"/>
      <c r="BI631" s="82"/>
      <c r="BJ631" s="82"/>
      <c r="BK631" s="82"/>
    </row>
    <row r="632" spans="1:63" ht="15.75" customHeight="1" x14ac:dyDescent="0.25">
      <c r="A632" s="104"/>
      <c r="B632" s="105"/>
      <c r="C632" s="82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8"/>
      <c r="X632" s="108"/>
      <c r="Y632" s="108"/>
      <c r="Z632" s="107"/>
      <c r="AA632" s="107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82"/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  <c r="BC632" s="82"/>
      <c r="BD632" s="82"/>
      <c r="BE632" s="82"/>
      <c r="BF632" s="82"/>
      <c r="BG632" s="82"/>
      <c r="BH632" s="82"/>
      <c r="BI632" s="82"/>
      <c r="BJ632" s="82"/>
      <c r="BK632" s="82"/>
    </row>
    <row r="633" spans="1:63" ht="15.75" customHeight="1" x14ac:dyDescent="0.25">
      <c r="A633" s="104"/>
      <c r="B633" s="105"/>
      <c r="C633" s="82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8"/>
      <c r="X633" s="108"/>
      <c r="Y633" s="108"/>
      <c r="Z633" s="107"/>
      <c r="AA633" s="107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82"/>
      <c r="AS633" s="82"/>
      <c r="AT633" s="82"/>
      <c r="AU633" s="82"/>
      <c r="AV633" s="82"/>
      <c r="AW633" s="82"/>
      <c r="AX633" s="82"/>
      <c r="AY633" s="82"/>
      <c r="AZ633" s="82"/>
      <c r="BA633" s="82"/>
      <c r="BB633" s="82"/>
      <c r="BC633" s="82"/>
      <c r="BD633" s="82"/>
      <c r="BE633" s="82"/>
      <c r="BF633" s="82"/>
      <c r="BG633" s="82"/>
      <c r="BH633" s="82"/>
      <c r="BI633" s="82"/>
      <c r="BJ633" s="82"/>
      <c r="BK633" s="82"/>
    </row>
    <row r="634" spans="1:63" ht="15.75" customHeight="1" x14ac:dyDescent="0.25">
      <c r="A634" s="104"/>
      <c r="B634" s="105"/>
      <c r="C634" s="82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8"/>
      <c r="X634" s="108"/>
      <c r="Y634" s="108"/>
      <c r="Z634" s="107"/>
      <c r="AA634" s="107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82"/>
      <c r="AS634" s="82"/>
      <c r="AT634" s="82"/>
      <c r="AU634" s="82"/>
      <c r="AV634" s="82"/>
      <c r="AW634" s="82"/>
      <c r="AX634" s="82"/>
      <c r="AY634" s="82"/>
      <c r="AZ634" s="82"/>
      <c r="BA634" s="82"/>
      <c r="BB634" s="82"/>
      <c r="BC634" s="82"/>
      <c r="BD634" s="82"/>
      <c r="BE634" s="82"/>
      <c r="BF634" s="82"/>
      <c r="BG634" s="82"/>
      <c r="BH634" s="82"/>
      <c r="BI634" s="82"/>
      <c r="BJ634" s="82"/>
      <c r="BK634" s="82"/>
    </row>
    <row r="635" spans="1:63" ht="15.75" customHeight="1" x14ac:dyDescent="0.25">
      <c r="A635" s="104"/>
      <c r="B635" s="105"/>
      <c r="C635" s="82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8"/>
      <c r="X635" s="108"/>
      <c r="Y635" s="108"/>
      <c r="Z635" s="107"/>
      <c r="AA635" s="107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82"/>
      <c r="AS635" s="82"/>
      <c r="AT635" s="82"/>
      <c r="AU635" s="82"/>
      <c r="AV635" s="82"/>
      <c r="AW635" s="82"/>
      <c r="AX635" s="82"/>
      <c r="AY635" s="82"/>
      <c r="AZ635" s="82"/>
      <c r="BA635" s="82"/>
      <c r="BB635" s="82"/>
      <c r="BC635" s="82"/>
      <c r="BD635" s="82"/>
      <c r="BE635" s="82"/>
      <c r="BF635" s="82"/>
      <c r="BG635" s="82"/>
      <c r="BH635" s="82"/>
      <c r="BI635" s="82"/>
      <c r="BJ635" s="82"/>
      <c r="BK635" s="82"/>
    </row>
    <row r="636" spans="1:63" ht="15.75" customHeight="1" x14ac:dyDescent="0.25">
      <c r="A636" s="104"/>
      <c r="B636" s="105"/>
      <c r="C636" s="82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8"/>
      <c r="X636" s="108"/>
      <c r="Y636" s="108"/>
      <c r="Z636" s="107"/>
      <c r="AA636" s="107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  <c r="BC636" s="82"/>
      <c r="BD636" s="82"/>
      <c r="BE636" s="82"/>
      <c r="BF636" s="82"/>
      <c r="BG636" s="82"/>
      <c r="BH636" s="82"/>
      <c r="BI636" s="82"/>
      <c r="BJ636" s="82"/>
      <c r="BK636" s="82"/>
    </row>
    <row r="637" spans="1:63" ht="15.75" customHeight="1" x14ac:dyDescent="0.25">
      <c r="A637" s="104"/>
      <c r="B637" s="105"/>
      <c r="C637" s="82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8"/>
      <c r="X637" s="108"/>
      <c r="Y637" s="108"/>
      <c r="Z637" s="107"/>
      <c r="AA637" s="107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82"/>
      <c r="AS637" s="82"/>
      <c r="AT637" s="82"/>
      <c r="AU637" s="82"/>
      <c r="AV637" s="82"/>
      <c r="AW637" s="82"/>
      <c r="AX637" s="82"/>
      <c r="AY637" s="82"/>
      <c r="AZ637" s="82"/>
      <c r="BA637" s="82"/>
      <c r="BB637" s="82"/>
      <c r="BC637" s="82"/>
      <c r="BD637" s="82"/>
      <c r="BE637" s="82"/>
      <c r="BF637" s="82"/>
      <c r="BG637" s="82"/>
      <c r="BH637" s="82"/>
      <c r="BI637" s="82"/>
      <c r="BJ637" s="82"/>
      <c r="BK637" s="82"/>
    </row>
    <row r="638" spans="1:63" ht="15.75" customHeight="1" x14ac:dyDescent="0.25">
      <c r="A638" s="104"/>
      <c r="B638" s="105"/>
      <c r="C638" s="82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8"/>
      <c r="X638" s="108"/>
      <c r="Y638" s="108"/>
      <c r="Z638" s="107"/>
      <c r="AA638" s="107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  <c r="BC638" s="82"/>
      <c r="BD638" s="82"/>
      <c r="BE638" s="82"/>
      <c r="BF638" s="82"/>
      <c r="BG638" s="82"/>
      <c r="BH638" s="82"/>
      <c r="BI638" s="82"/>
      <c r="BJ638" s="82"/>
      <c r="BK638" s="82"/>
    </row>
    <row r="639" spans="1:63" ht="15.75" customHeight="1" x14ac:dyDescent="0.25">
      <c r="A639" s="104"/>
      <c r="B639" s="105"/>
      <c r="C639" s="82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8"/>
      <c r="X639" s="108"/>
      <c r="Y639" s="108"/>
      <c r="Z639" s="107"/>
      <c r="AA639" s="107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82"/>
      <c r="AS639" s="82"/>
      <c r="AT639" s="82"/>
      <c r="AU639" s="82"/>
      <c r="AV639" s="82"/>
      <c r="AW639" s="82"/>
      <c r="AX639" s="82"/>
      <c r="AY639" s="82"/>
      <c r="AZ639" s="82"/>
      <c r="BA639" s="82"/>
      <c r="BB639" s="82"/>
      <c r="BC639" s="82"/>
      <c r="BD639" s="82"/>
      <c r="BE639" s="82"/>
      <c r="BF639" s="82"/>
      <c r="BG639" s="82"/>
      <c r="BH639" s="82"/>
      <c r="BI639" s="82"/>
      <c r="BJ639" s="82"/>
      <c r="BK639" s="82"/>
    </row>
    <row r="640" spans="1:63" ht="15.75" customHeight="1" x14ac:dyDescent="0.25">
      <c r="A640" s="104"/>
      <c r="B640" s="105"/>
      <c r="C640" s="82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8"/>
      <c r="X640" s="108"/>
      <c r="Y640" s="108"/>
      <c r="Z640" s="107"/>
      <c r="AA640" s="107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  <c r="BC640" s="82"/>
      <c r="BD640" s="82"/>
      <c r="BE640" s="82"/>
      <c r="BF640" s="82"/>
      <c r="BG640" s="82"/>
      <c r="BH640" s="82"/>
      <c r="BI640" s="82"/>
      <c r="BJ640" s="82"/>
      <c r="BK640" s="82"/>
    </row>
    <row r="641" spans="1:63" ht="15.75" customHeight="1" x14ac:dyDescent="0.25">
      <c r="A641" s="104"/>
      <c r="B641" s="105"/>
      <c r="C641" s="82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8"/>
      <c r="X641" s="108"/>
      <c r="Y641" s="108"/>
      <c r="Z641" s="107"/>
      <c r="AA641" s="107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09"/>
      <c r="AP641" s="109"/>
      <c r="AQ641" s="109"/>
      <c r="AR641" s="82"/>
      <c r="AS641" s="82"/>
      <c r="AT641" s="82"/>
      <c r="AU641" s="82"/>
      <c r="AV641" s="82"/>
      <c r="AW641" s="82"/>
      <c r="AX641" s="82"/>
      <c r="AY641" s="82"/>
      <c r="AZ641" s="82"/>
      <c r="BA641" s="82"/>
      <c r="BB641" s="82"/>
      <c r="BC641" s="82"/>
      <c r="BD641" s="82"/>
      <c r="BE641" s="82"/>
      <c r="BF641" s="82"/>
      <c r="BG641" s="82"/>
      <c r="BH641" s="82"/>
      <c r="BI641" s="82"/>
      <c r="BJ641" s="82"/>
      <c r="BK641" s="82"/>
    </row>
    <row r="642" spans="1:63" ht="15.75" customHeight="1" x14ac:dyDescent="0.25">
      <c r="A642" s="104"/>
      <c r="B642" s="105"/>
      <c r="C642" s="82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8"/>
      <c r="X642" s="108"/>
      <c r="Y642" s="108"/>
      <c r="Z642" s="107"/>
      <c r="AA642" s="107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Q642" s="109"/>
      <c r="AR642" s="82"/>
      <c r="AS642" s="82"/>
      <c r="AT642" s="82"/>
      <c r="AU642" s="82"/>
      <c r="AV642" s="82"/>
      <c r="AW642" s="82"/>
      <c r="AX642" s="82"/>
      <c r="AY642" s="82"/>
      <c r="AZ642" s="82"/>
      <c r="BA642" s="82"/>
      <c r="BB642" s="82"/>
      <c r="BC642" s="82"/>
      <c r="BD642" s="82"/>
      <c r="BE642" s="82"/>
      <c r="BF642" s="82"/>
      <c r="BG642" s="82"/>
      <c r="BH642" s="82"/>
      <c r="BI642" s="82"/>
      <c r="BJ642" s="82"/>
      <c r="BK642" s="82"/>
    </row>
    <row r="643" spans="1:63" ht="15.75" customHeight="1" x14ac:dyDescent="0.25">
      <c r="A643" s="104"/>
      <c r="B643" s="105"/>
      <c r="C643" s="82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8"/>
      <c r="X643" s="108"/>
      <c r="Y643" s="108"/>
      <c r="Z643" s="107"/>
      <c r="AA643" s="107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Q643" s="109"/>
      <c r="AR643" s="82"/>
      <c r="AS643" s="82"/>
      <c r="AT643" s="82"/>
      <c r="AU643" s="82"/>
      <c r="AV643" s="82"/>
      <c r="AW643" s="82"/>
      <c r="AX643" s="82"/>
      <c r="AY643" s="82"/>
      <c r="AZ643" s="82"/>
      <c r="BA643" s="82"/>
      <c r="BB643" s="82"/>
      <c r="BC643" s="82"/>
      <c r="BD643" s="82"/>
      <c r="BE643" s="82"/>
      <c r="BF643" s="82"/>
      <c r="BG643" s="82"/>
      <c r="BH643" s="82"/>
      <c r="BI643" s="82"/>
      <c r="BJ643" s="82"/>
      <c r="BK643" s="82"/>
    </row>
    <row r="644" spans="1:63" ht="15.75" customHeight="1" x14ac:dyDescent="0.25">
      <c r="A644" s="104"/>
      <c r="B644" s="105"/>
      <c r="C644" s="82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8"/>
      <c r="X644" s="108"/>
      <c r="Y644" s="108"/>
      <c r="Z644" s="107"/>
      <c r="AA644" s="107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  <c r="AO644" s="109"/>
      <c r="AP644" s="109"/>
      <c r="AQ644" s="109"/>
      <c r="AR644" s="82"/>
      <c r="AS644" s="82"/>
      <c r="AT644" s="82"/>
      <c r="AU644" s="82"/>
      <c r="AV644" s="82"/>
      <c r="AW644" s="82"/>
      <c r="AX644" s="82"/>
      <c r="AY644" s="82"/>
      <c r="AZ644" s="82"/>
      <c r="BA644" s="82"/>
      <c r="BB644" s="82"/>
      <c r="BC644" s="82"/>
      <c r="BD644" s="82"/>
      <c r="BE644" s="82"/>
      <c r="BF644" s="82"/>
      <c r="BG644" s="82"/>
      <c r="BH644" s="82"/>
      <c r="BI644" s="82"/>
      <c r="BJ644" s="82"/>
      <c r="BK644" s="82"/>
    </row>
    <row r="645" spans="1:63" ht="15.75" customHeight="1" x14ac:dyDescent="0.25">
      <c r="A645" s="104"/>
      <c r="B645" s="105"/>
      <c r="C645" s="82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8"/>
      <c r="X645" s="108"/>
      <c r="Y645" s="108"/>
      <c r="Z645" s="107"/>
      <c r="AA645" s="107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09"/>
      <c r="AP645" s="109"/>
      <c r="AQ645" s="109"/>
      <c r="AR645" s="82"/>
      <c r="AS645" s="82"/>
      <c r="AT645" s="82"/>
      <c r="AU645" s="82"/>
      <c r="AV645" s="82"/>
      <c r="AW645" s="82"/>
      <c r="AX645" s="82"/>
      <c r="AY645" s="82"/>
      <c r="AZ645" s="82"/>
      <c r="BA645" s="82"/>
      <c r="BB645" s="82"/>
      <c r="BC645" s="82"/>
      <c r="BD645" s="82"/>
      <c r="BE645" s="82"/>
      <c r="BF645" s="82"/>
      <c r="BG645" s="82"/>
      <c r="BH645" s="82"/>
      <c r="BI645" s="82"/>
      <c r="BJ645" s="82"/>
      <c r="BK645" s="82"/>
    </row>
    <row r="646" spans="1:63" ht="15.75" customHeight="1" x14ac:dyDescent="0.25">
      <c r="A646" s="104"/>
      <c r="B646" s="105"/>
      <c r="C646" s="82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8"/>
      <c r="X646" s="108"/>
      <c r="Y646" s="108"/>
      <c r="Z646" s="107"/>
      <c r="AA646" s="107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Q646" s="109"/>
      <c r="AR646" s="82"/>
      <c r="AS646" s="82"/>
      <c r="AT646" s="82"/>
      <c r="AU646" s="82"/>
      <c r="AV646" s="82"/>
      <c r="AW646" s="82"/>
      <c r="AX646" s="82"/>
      <c r="AY646" s="82"/>
      <c r="AZ646" s="82"/>
      <c r="BA646" s="82"/>
      <c r="BB646" s="82"/>
      <c r="BC646" s="82"/>
      <c r="BD646" s="82"/>
      <c r="BE646" s="82"/>
      <c r="BF646" s="82"/>
      <c r="BG646" s="82"/>
      <c r="BH646" s="82"/>
      <c r="BI646" s="82"/>
      <c r="BJ646" s="82"/>
      <c r="BK646" s="82"/>
    </row>
    <row r="647" spans="1:63" ht="15.75" customHeight="1" x14ac:dyDescent="0.25">
      <c r="A647" s="104"/>
      <c r="B647" s="105"/>
      <c r="C647" s="82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8"/>
      <c r="X647" s="108"/>
      <c r="Y647" s="108"/>
      <c r="Z647" s="107"/>
      <c r="AA647" s="107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Q647" s="109"/>
      <c r="AR647" s="82"/>
      <c r="AS647" s="82"/>
      <c r="AT647" s="82"/>
      <c r="AU647" s="82"/>
      <c r="AV647" s="82"/>
      <c r="AW647" s="82"/>
      <c r="AX647" s="82"/>
      <c r="AY647" s="82"/>
      <c r="AZ647" s="82"/>
      <c r="BA647" s="82"/>
      <c r="BB647" s="82"/>
      <c r="BC647" s="82"/>
      <c r="BD647" s="82"/>
      <c r="BE647" s="82"/>
      <c r="BF647" s="82"/>
      <c r="BG647" s="82"/>
      <c r="BH647" s="82"/>
      <c r="BI647" s="82"/>
      <c r="BJ647" s="82"/>
      <c r="BK647" s="82"/>
    </row>
    <row r="648" spans="1:63" ht="15.75" customHeight="1" x14ac:dyDescent="0.25">
      <c r="A648" s="104"/>
      <c r="B648" s="105"/>
      <c r="C648" s="82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8"/>
      <c r="X648" s="108"/>
      <c r="Y648" s="108"/>
      <c r="Z648" s="107"/>
      <c r="AA648" s="107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09"/>
      <c r="AP648" s="109"/>
      <c r="AQ648" s="109"/>
      <c r="AR648" s="82"/>
      <c r="AS648" s="82"/>
      <c r="AT648" s="82"/>
      <c r="AU648" s="82"/>
      <c r="AV648" s="82"/>
      <c r="AW648" s="82"/>
      <c r="AX648" s="82"/>
      <c r="AY648" s="82"/>
      <c r="AZ648" s="82"/>
      <c r="BA648" s="82"/>
      <c r="BB648" s="82"/>
      <c r="BC648" s="82"/>
      <c r="BD648" s="82"/>
      <c r="BE648" s="82"/>
      <c r="BF648" s="82"/>
      <c r="BG648" s="82"/>
      <c r="BH648" s="82"/>
      <c r="BI648" s="82"/>
      <c r="BJ648" s="82"/>
      <c r="BK648" s="82"/>
    </row>
    <row r="649" spans="1:63" ht="15.75" customHeight="1" x14ac:dyDescent="0.25">
      <c r="A649" s="104"/>
      <c r="B649" s="105"/>
      <c r="C649" s="82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8"/>
      <c r="X649" s="108"/>
      <c r="Y649" s="108"/>
      <c r="Z649" s="107"/>
      <c r="AA649" s="107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09"/>
      <c r="AP649" s="109"/>
      <c r="AQ649" s="109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  <c r="BC649" s="82"/>
      <c r="BD649" s="82"/>
      <c r="BE649" s="82"/>
      <c r="BF649" s="82"/>
      <c r="BG649" s="82"/>
      <c r="BH649" s="82"/>
      <c r="BI649" s="82"/>
      <c r="BJ649" s="82"/>
      <c r="BK649" s="82"/>
    </row>
    <row r="650" spans="1:63" ht="15.75" customHeight="1" x14ac:dyDescent="0.25">
      <c r="A650" s="104"/>
      <c r="B650" s="105"/>
      <c r="C650" s="82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8"/>
      <c r="X650" s="108"/>
      <c r="Y650" s="108"/>
      <c r="Z650" s="107"/>
      <c r="AA650" s="107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82"/>
      <c r="AS650" s="82"/>
      <c r="AT650" s="82"/>
      <c r="AU650" s="82"/>
      <c r="AV650" s="82"/>
      <c r="AW650" s="82"/>
      <c r="AX650" s="82"/>
      <c r="AY650" s="82"/>
      <c r="AZ650" s="82"/>
      <c r="BA650" s="82"/>
      <c r="BB650" s="82"/>
      <c r="BC650" s="82"/>
      <c r="BD650" s="82"/>
      <c r="BE650" s="82"/>
      <c r="BF650" s="82"/>
      <c r="BG650" s="82"/>
      <c r="BH650" s="82"/>
      <c r="BI650" s="82"/>
      <c r="BJ650" s="82"/>
      <c r="BK650" s="82"/>
    </row>
    <row r="651" spans="1:63" ht="15.75" customHeight="1" x14ac:dyDescent="0.25">
      <c r="A651" s="104"/>
      <c r="B651" s="105"/>
      <c r="C651" s="82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8"/>
      <c r="X651" s="108"/>
      <c r="Y651" s="108"/>
      <c r="Z651" s="107"/>
      <c r="AA651" s="107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82"/>
      <c r="AS651" s="82"/>
      <c r="AT651" s="82"/>
      <c r="AU651" s="82"/>
      <c r="AV651" s="82"/>
      <c r="AW651" s="82"/>
      <c r="AX651" s="82"/>
      <c r="AY651" s="82"/>
      <c r="AZ651" s="82"/>
      <c r="BA651" s="82"/>
      <c r="BB651" s="82"/>
      <c r="BC651" s="82"/>
      <c r="BD651" s="82"/>
      <c r="BE651" s="82"/>
      <c r="BF651" s="82"/>
      <c r="BG651" s="82"/>
      <c r="BH651" s="82"/>
      <c r="BI651" s="82"/>
      <c r="BJ651" s="82"/>
      <c r="BK651" s="82"/>
    </row>
    <row r="652" spans="1:63" ht="15.75" customHeight="1" x14ac:dyDescent="0.25">
      <c r="A652" s="104"/>
      <c r="B652" s="105"/>
      <c r="C652" s="82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8"/>
      <c r="X652" s="108"/>
      <c r="Y652" s="108"/>
      <c r="Z652" s="107"/>
      <c r="AA652" s="107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82"/>
      <c r="AS652" s="82"/>
      <c r="AT652" s="82"/>
      <c r="AU652" s="82"/>
      <c r="AV652" s="82"/>
      <c r="AW652" s="82"/>
      <c r="AX652" s="82"/>
      <c r="AY652" s="82"/>
      <c r="AZ652" s="82"/>
      <c r="BA652" s="82"/>
      <c r="BB652" s="82"/>
      <c r="BC652" s="82"/>
      <c r="BD652" s="82"/>
      <c r="BE652" s="82"/>
      <c r="BF652" s="82"/>
      <c r="BG652" s="82"/>
      <c r="BH652" s="82"/>
      <c r="BI652" s="82"/>
      <c r="BJ652" s="82"/>
      <c r="BK652" s="82"/>
    </row>
    <row r="653" spans="1:63" ht="15.75" customHeight="1" x14ac:dyDescent="0.25">
      <c r="A653" s="104"/>
      <c r="B653" s="105"/>
      <c r="C653" s="82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8"/>
      <c r="X653" s="108"/>
      <c r="Y653" s="108"/>
      <c r="Z653" s="107"/>
      <c r="AA653" s="107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09"/>
      <c r="AP653" s="109"/>
      <c r="AQ653" s="109"/>
      <c r="AR653" s="82"/>
      <c r="AS653" s="82"/>
      <c r="AT653" s="82"/>
      <c r="AU653" s="82"/>
      <c r="AV653" s="82"/>
      <c r="AW653" s="82"/>
      <c r="AX653" s="82"/>
      <c r="AY653" s="82"/>
      <c r="AZ653" s="82"/>
      <c r="BA653" s="82"/>
      <c r="BB653" s="82"/>
      <c r="BC653" s="82"/>
      <c r="BD653" s="82"/>
      <c r="BE653" s="82"/>
      <c r="BF653" s="82"/>
      <c r="BG653" s="82"/>
      <c r="BH653" s="82"/>
      <c r="BI653" s="82"/>
      <c r="BJ653" s="82"/>
      <c r="BK653" s="82"/>
    </row>
    <row r="654" spans="1:63" ht="15.75" customHeight="1" x14ac:dyDescent="0.25">
      <c r="A654" s="104"/>
      <c r="B654" s="105"/>
      <c r="C654" s="82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8"/>
      <c r="X654" s="108"/>
      <c r="Y654" s="108"/>
      <c r="Z654" s="107"/>
      <c r="AA654" s="107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09"/>
      <c r="AP654" s="109"/>
      <c r="AQ654" s="109"/>
      <c r="AR654" s="82"/>
      <c r="AS654" s="82"/>
      <c r="AT654" s="82"/>
      <c r="AU654" s="82"/>
      <c r="AV654" s="82"/>
      <c r="AW654" s="82"/>
      <c r="AX654" s="82"/>
      <c r="AY654" s="82"/>
      <c r="AZ654" s="82"/>
      <c r="BA654" s="82"/>
      <c r="BB654" s="82"/>
      <c r="BC654" s="82"/>
      <c r="BD654" s="82"/>
      <c r="BE654" s="82"/>
      <c r="BF654" s="82"/>
      <c r="BG654" s="82"/>
      <c r="BH654" s="82"/>
      <c r="BI654" s="82"/>
      <c r="BJ654" s="82"/>
      <c r="BK654" s="82"/>
    </row>
    <row r="655" spans="1:63" ht="15.75" customHeight="1" x14ac:dyDescent="0.25">
      <c r="A655" s="104"/>
      <c r="B655" s="105"/>
      <c r="C655" s="82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8"/>
      <c r="X655" s="108"/>
      <c r="Y655" s="108"/>
      <c r="Z655" s="107"/>
      <c r="AA655" s="107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09"/>
      <c r="AP655" s="109"/>
      <c r="AQ655" s="109"/>
      <c r="AR655" s="82"/>
      <c r="AS655" s="82"/>
      <c r="AT655" s="82"/>
      <c r="AU655" s="82"/>
      <c r="AV655" s="82"/>
      <c r="AW655" s="82"/>
      <c r="AX655" s="82"/>
      <c r="AY655" s="82"/>
      <c r="AZ655" s="82"/>
      <c r="BA655" s="82"/>
      <c r="BB655" s="82"/>
      <c r="BC655" s="82"/>
      <c r="BD655" s="82"/>
      <c r="BE655" s="82"/>
      <c r="BF655" s="82"/>
      <c r="BG655" s="82"/>
      <c r="BH655" s="82"/>
      <c r="BI655" s="82"/>
      <c r="BJ655" s="82"/>
      <c r="BK655" s="82"/>
    </row>
    <row r="656" spans="1:63" ht="15.75" customHeight="1" x14ac:dyDescent="0.25">
      <c r="A656" s="104"/>
      <c r="B656" s="105"/>
      <c r="C656" s="82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8"/>
      <c r="X656" s="108"/>
      <c r="Y656" s="108"/>
      <c r="Z656" s="107"/>
      <c r="AA656" s="107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09"/>
      <c r="AP656" s="109"/>
      <c r="AQ656" s="109"/>
      <c r="AR656" s="82"/>
      <c r="AS656" s="82"/>
      <c r="AT656" s="82"/>
      <c r="AU656" s="82"/>
      <c r="AV656" s="82"/>
      <c r="AW656" s="82"/>
      <c r="AX656" s="82"/>
      <c r="AY656" s="82"/>
      <c r="AZ656" s="82"/>
      <c r="BA656" s="82"/>
      <c r="BB656" s="82"/>
      <c r="BC656" s="82"/>
      <c r="BD656" s="82"/>
      <c r="BE656" s="82"/>
      <c r="BF656" s="82"/>
      <c r="BG656" s="82"/>
      <c r="BH656" s="82"/>
      <c r="BI656" s="82"/>
      <c r="BJ656" s="82"/>
      <c r="BK656" s="82"/>
    </row>
    <row r="657" spans="1:63" ht="15.75" customHeight="1" x14ac:dyDescent="0.25">
      <c r="A657" s="104"/>
      <c r="B657" s="105"/>
      <c r="C657" s="82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8"/>
      <c r="X657" s="108"/>
      <c r="Y657" s="108"/>
      <c r="Z657" s="107"/>
      <c r="AA657" s="107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Q657" s="109"/>
      <c r="AR657" s="82"/>
      <c r="AS657" s="82"/>
      <c r="AT657" s="82"/>
      <c r="AU657" s="82"/>
      <c r="AV657" s="82"/>
      <c r="AW657" s="82"/>
      <c r="AX657" s="82"/>
      <c r="AY657" s="82"/>
      <c r="AZ657" s="82"/>
      <c r="BA657" s="82"/>
      <c r="BB657" s="82"/>
      <c r="BC657" s="82"/>
      <c r="BD657" s="82"/>
      <c r="BE657" s="82"/>
      <c r="BF657" s="82"/>
      <c r="BG657" s="82"/>
      <c r="BH657" s="82"/>
      <c r="BI657" s="82"/>
      <c r="BJ657" s="82"/>
      <c r="BK657" s="82"/>
    </row>
    <row r="658" spans="1:63" ht="15.75" customHeight="1" x14ac:dyDescent="0.25">
      <c r="A658" s="104"/>
      <c r="B658" s="105"/>
      <c r="C658" s="82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8"/>
      <c r="X658" s="108"/>
      <c r="Y658" s="108"/>
      <c r="Z658" s="107"/>
      <c r="AA658" s="107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82"/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  <c r="BC658" s="82"/>
      <c r="BD658" s="82"/>
      <c r="BE658" s="82"/>
      <c r="BF658" s="82"/>
      <c r="BG658" s="82"/>
      <c r="BH658" s="82"/>
      <c r="BI658" s="82"/>
      <c r="BJ658" s="82"/>
      <c r="BK658" s="82"/>
    </row>
    <row r="659" spans="1:63" ht="15.75" customHeight="1" x14ac:dyDescent="0.25">
      <c r="A659" s="104"/>
      <c r="B659" s="105"/>
      <c r="C659" s="82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8"/>
      <c r="X659" s="108"/>
      <c r="Y659" s="108"/>
      <c r="Z659" s="107"/>
      <c r="AA659" s="107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82"/>
      <c r="AS659" s="82"/>
      <c r="AT659" s="82"/>
      <c r="AU659" s="82"/>
      <c r="AV659" s="82"/>
      <c r="AW659" s="82"/>
      <c r="AX659" s="82"/>
      <c r="AY659" s="82"/>
      <c r="AZ659" s="82"/>
      <c r="BA659" s="82"/>
      <c r="BB659" s="82"/>
      <c r="BC659" s="82"/>
      <c r="BD659" s="82"/>
      <c r="BE659" s="82"/>
      <c r="BF659" s="82"/>
      <c r="BG659" s="82"/>
      <c r="BH659" s="82"/>
      <c r="BI659" s="82"/>
      <c r="BJ659" s="82"/>
      <c r="BK659" s="82"/>
    </row>
    <row r="660" spans="1:63" ht="15.75" customHeight="1" x14ac:dyDescent="0.25">
      <c r="A660" s="104"/>
      <c r="B660" s="105"/>
      <c r="C660" s="82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8"/>
      <c r="X660" s="108"/>
      <c r="Y660" s="108"/>
      <c r="Z660" s="107"/>
      <c r="AA660" s="107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82"/>
      <c r="AS660" s="82"/>
      <c r="AT660" s="82"/>
      <c r="AU660" s="82"/>
      <c r="AV660" s="82"/>
      <c r="AW660" s="82"/>
      <c r="AX660" s="82"/>
      <c r="AY660" s="82"/>
      <c r="AZ660" s="82"/>
      <c r="BA660" s="82"/>
      <c r="BB660" s="82"/>
      <c r="BC660" s="82"/>
      <c r="BD660" s="82"/>
      <c r="BE660" s="82"/>
      <c r="BF660" s="82"/>
      <c r="BG660" s="82"/>
      <c r="BH660" s="82"/>
      <c r="BI660" s="82"/>
      <c r="BJ660" s="82"/>
      <c r="BK660" s="82"/>
    </row>
    <row r="661" spans="1:63" ht="15.75" customHeight="1" x14ac:dyDescent="0.25">
      <c r="A661" s="104"/>
      <c r="B661" s="105"/>
      <c r="C661" s="82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8"/>
      <c r="X661" s="108"/>
      <c r="Y661" s="108"/>
      <c r="Z661" s="107"/>
      <c r="AA661" s="107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82"/>
      <c r="AS661" s="82"/>
      <c r="AT661" s="82"/>
      <c r="AU661" s="82"/>
      <c r="AV661" s="82"/>
      <c r="AW661" s="82"/>
      <c r="AX661" s="82"/>
      <c r="AY661" s="82"/>
      <c r="AZ661" s="82"/>
      <c r="BA661" s="82"/>
      <c r="BB661" s="82"/>
      <c r="BC661" s="82"/>
      <c r="BD661" s="82"/>
      <c r="BE661" s="82"/>
      <c r="BF661" s="82"/>
      <c r="BG661" s="82"/>
      <c r="BH661" s="82"/>
      <c r="BI661" s="82"/>
      <c r="BJ661" s="82"/>
      <c r="BK661" s="82"/>
    </row>
    <row r="662" spans="1:63" ht="15.75" customHeight="1" x14ac:dyDescent="0.25">
      <c r="A662" s="104"/>
      <c r="B662" s="105"/>
      <c r="C662" s="82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8"/>
      <c r="X662" s="108"/>
      <c r="Y662" s="108"/>
      <c r="Z662" s="107"/>
      <c r="AA662" s="107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82"/>
      <c r="AS662" s="82"/>
      <c r="AT662" s="82"/>
      <c r="AU662" s="82"/>
      <c r="AV662" s="82"/>
      <c r="AW662" s="82"/>
      <c r="AX662" s="82"/>
      <c r="AY662" s="82"/>
      <c r="AZ662" s="82"/>
      <c r="BA662" s="82"/>
      <c r="BB662" s="82"/>
      <c r="BC662" s="82"/>
      <c r="BD662" s="82"/>
      <c r="BE662" s="82"/>
      <c r="BF662" s="82"/>
      <c r="BG662" s="82"/>
      <c r="BH662" s="82"/>
      <c r="BI662" s="82"/>
      <c r="BJ662" s="82"/>
      <c r="BK662" s="82"/>
    </row>
    <row r="663" spans="1:63" ht="15.75" customHeight="1" x14ac:dyDescent="0.25">
      <c r="A663" s="104"/>
      <c r="B663" s="105"/>
      <c r="C663" s="82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8"/>
      <c r="X663" s="108"/>
      <c r="Y663" s="108"/>
      <c r="Z663" s="107"/>
      <c r="AA663" s="107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82"/>
      <c r="AS663" s="82"/>
      <c r="AT663" s="82"/>
      <c r="AU663" s="82"/>
      <c r="AV663" s="82"/>
      <c r="AW663" s="82"/>
      <c r="AX663" s="82"/>
      <c r="AY663" s="82"/>
      <c r="AZ663" s="82"/>
      <c r="BA663" s="82"/>
      <c r="BB663" s="82"/>
      <c r="BC663" s="82"/>
      <c r="BD663" s="82"/>
      <c r="BE663" s="82"/>
      <c r="BF663" s="82"/>
      <c r="BG663" s="82"/>
      <c r="BH663" s="82"/>
      <c r="BI663" s="82"/>
      <c r="BJ663" s="82"/>
      <c r="BK663" s="82"/>
    </row>
    <row r="664" spans="1:63" ht="15.75" customHeight="1" x14ac:dyDescent="0.25">
      <c r="A664" s="104"/>
      <c r="B664" s="105"/>
      <c r="C664" s="82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8"/>
      <c r="X664" s="108"/>
      <c r="Y664" s="108"/>
      <c r="Z664" s="107"/>
      <c r="AA664" s="107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82"/>
      <c r="AS664" s="82"/>
      <c r="AT664" s="82"/>
      <c r="AU664" s="82"/>
      <c r="AV664" s="82"/>
      <c r="AW664" s="82"/>
      <c r="AX664" s="82"/>
      <c r="AY664" s="82"/>
      <c r="AZ664" s="82"/>
      <c r="BA664" s="82"/>
      <c r="BB664" s="82"/>
      <c r="BC664" s="82"/>
      <c r="BD664" s="82"/>
      <c r="BE664" s="82"/>
      <c r="BF664" s="82"/>
      <c r="BG664" s="82"/>
      <c r="BH664" s="82"/>
      <c r="BI664" s="82"/>
      <c r="BJ664" s="82"/>
      <c r="BK664" s="82"/>
    </row>
    <row r="665" spans="1:63" ht="15.75" customHeight="1" x14ac:dyDescent="0.25">
      <c r="A665" s="104"/>
      <c r="B665" s="105"/>
      <c r="C665" s="82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8"/>
      <c r="X665" s="108"/>
      <c r="Y665" s="108"/>
      <c r="Z665" s="107"/>
      <c r="AA665" s="107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82"/>
      <c r="AS665" s="82"/>
      <c r="AT665" s="82"/>
      <c r="AU665" s="82"/>
      <c r="AV665" s="82"/>
      <c r="AW665" s="82"/>
      <c r="AX665" s="82"/>
      <c r="AY665" s="82"/>
      <c r="AZ665" s="82"/>
      <c r="BA665" s="82"/>
      <c r="BB665" s="82"/>
      <c r="BC665" s="82"/>
      <c r="BD665" s="82"/>
      <c r="BE665" s="82"/>
      <c r="BF665" s="82"/>
      <c r="BG665" s="82"/>
      <c r="BH665" s="82"/>
      <c r="BI665" s="82"/>
      <c r="BJ665" s="82"/>
      <c r="BK665" s="82"/>
    </row>
    <row r="666" spans="1:63" ht="15.75" customHeight="1" x14ac:dyDescent="0.25">
      <c r="A666" s="104"/>
      <c r="B666" s="105"/>
      <c r="C666" s="82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8"/>
      <c r="X666" s="108"/>
      <c r="Y666" s="108"/>
      <c r="Z666" s="107"/>
      <c r="AA666" s="107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82"/>
      <c r="AS666" s="82"/>
      <c r="AT666" s="82"/>
      <c r="AU666" s="82"/>
      <c r="AV666" s="82"/>
      <c r="AW666" s="82"/>
      <c r="AX666" s="82"/>
      <c r="AY666" s="82"/>
      <c r="AZ666" s="82"/>
      <c r="BA666" s="82"/>
      <c r="BB666" s="82"/>
      <c r="BC666" s="82"/>
      <c r="BD666" s="82"/>
      <c r="BE666" s="82"/>
      <c r="BF666" s="82"/>
      <c r="BG666" s="82"/>
      <c r="BH666" s="82"/>
      <c r="BI666" s="82"/>
      <c r="BJ666" s="82"/>
      <c r="BK666" s="82"/>
    </row>
    <row r="667" spans="1:63" ht="15.75" customHeight="1" x14ac:dyDescent="0.25">
      <c r="A667" s="104"/>
      <c r="B667" s="105"/>
      <c r="C667" s="82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8"/>
      <c r="X667" s="108"/>
      <c r="Y667" s="108"/>
      <c r="Z667" s="107"/>
      <c r="AA667" s="107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82"/>
      <c r="AS667" s="82"/>
      <c r="AT667" s="82"/>
      <c r="AU667" s="82"/>
      <c r="AV667" s="82"/>
      <c r="AW667" s="82"/>
      <c r="AX667" s="82"/>
      <c r="AY667" s="82"/>
      <c r="AZ667" s="82"/>
      <c r="BA667" s="82"/>
      <c r="BB667" s="82"/>
      <c r="BC667" s="82"/>
      <c r="BD667" s="82"/>
      <c r="BE667" s="82"/>
      <c r="BF667" s="82"/>
      <c r="BG667" s="82"/>
      <c r="BH667" s="82"/>
      <c r="BI667" s="82"/>
      <c r="BJ667" s="82"/>
      <c r="BK667" s="82"/>
    </row>
    <row r="668" spans="1:63" ht="15.75" customHeight="1" x14ac:dyDescent="0.25">
      <c r="A668" s="104"/>
      <c r="B668" s="105"/>
      <c r="C668" s="82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8"/>
      <c r="X668" s="108"/>
      <c r="Y668" s="108"/>
      <c r="Z668" s="107"/>
      <c r="AA668" s="107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  <c r="BC668" s="82"/>
      <c r="BD668" s="82"/>
      <c r="BE668" s="82"/>
      <c r="BF668" s="82"/>
      <c r="BG668" s="82"/>
      <c r="BH668" s="82"/>
      <c r="BI668" s="82"/>
      <c r="BJ668" s="82"/>
      <c r="BK668" s="82"/>
    </row>
    <row r="669" spans="1:63" ht="15.75" customHeight="1" x14ac:dyDescent="0.25">
      <c r="A669" s="104"/>
      <c r="B669" s="105"/>
      <c r="C669" s="82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8"/>
      <c r="X669" s="108"/>
      <c r="Y669" s="108"/>
      <c r="Z669" s="107"/>
      <c r="AA669" s="107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82"/>
      <c r="AS669" s="82"/>
      <c r="AT669" s="82"/>
      <c r="AU669" s="82"/>
      <c r="AV669" s="82"/>
      <c r="AW669" s="82"/>
      <c r="AX669" s="82"/>
      <c r="AY669" s="82"/>
      <c r="AZ669" s="82"/>
      <c r="BA669" s="82"/>
      <c r="BB669" s="82"/>
      <c r="BC669" s="82"/>
      <c r="BD669" s="82"/>
      <c r="BE669" s="82"/>
      <c r="BF669" s="82"/>
      <c r="BG669" s="82"/>
      <c r="BH669" s="82"/>
      <c r="BI669" s="82"/>
      <c r="BJ669" s="82"/>
      <c r="BK669" s="82"/>
    </row>
    <row r="670" spans="1:63" ht="15.75" customHeight="1" x14ac:dyDescent="0.25">
      <c r="A670" s="104"/>
      <c r="B670" s="105"/>
      <c r="C670" s="82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8"/>
      <c r="X670" s="108"/>
      <c r="Y670" s="108"/>
      <c r="Z670" s="107"/>
      <c r="AA670" s="107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82"/>
      <c r="AS670" s="82"/>
      <c r="AT670" s="82"/>
      <c r="AU670" s="82"/>
      <c r="AV670" s="82"/>
      <c r="AW670" s="82"/>
      <c r="AX670" s="82"/>
      <c r="AY670" s="82"/>
      <c r="AZ670" s="82"/>
      <c r="BA670" s="82"/>
      <c r="BB670" s="82"/>
      <c r="BC670" s="82"/>
      <c r="BD670" s="82"/>
      <c r="BE670" s="82"/>
      <c r="BF670" s="82"/>
      <c r="BG670" s="82"/>
      <c r="BH670" s="82"/>
      <c r="BI670" s="82"/>
      <c r="BJ670" s="82"/>
      <c r="BK670" s="82"/>
    </row>
    <row r="671" spans="1:63" ht="15.75" customHeight="1" x14ac:dyDescent="0.25">
      <c r="A671" s="104"/>
      <c r="B671" s="105"/>
      <c r="C671" s="82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8"/>
      <c r="X671" s="108"/>
      <c r="Y671" s="108"/>
      <c r="Z671" s="107"/>
      <c r="AA671" s="107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82"/>
      <c r="AS671" s="82"/>
      <c r="AT671" s="82"/>
      <c r="AU671" s="82"/>
      <c r="AV671" s="82"/>
      <c r="AW671" s="82"/>
      <c r="AX671" s="82"/>
      <c r="AY671" s="82"/>
      <c r="AZ671" s="82"/>
      <c r="BA671" s="82"/>
      <c r="BB671" s="82"/>
      <c r="BC671" s="82"/>
      <c r="BD671" s="82"/>
      <c r="BE671" s="82"/>
      <c r="BF671" s="82"/>
      <c r="BG671" s="82"/>
      <c r="BH671" s="82"/>
      <c r="BI671" s="82"/>
      <c r="BJ671" s="82"/>
      <c r="BK671" s="82"/>
    </row>
    <row r="672" spans="1:63" ht="15.75" customHeight="1" x14ac:dyDescent="0.25">
      <c r="A672" s="104"/>
      <c r="B672" s="105"/>
      <c r="C672" s="82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8"/>
      <c r="X672" s="108"/>
      <c r="Y672" s="108"/>
      <c r="Z672" s="107"/>
      <c r="AA672" s="107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82"/>
      <c r="AS672" s="82"/>
      <c r="AT672" s="82"/>
      <c r="AU672" s="82"/>
      <c r="AV672" s="82"/>
      <c r="AW672" s="82"/>
      <c r="AX672" s="82"/>
      <c r="AY672" s="82"/>
      <c r="AZ672" s="82"/>
      <c r="BA672" s="82"/>
      <c r="BB672" s="82"/>
      <c r="BC672" s="82"/>
      <c r="BD672" s="82"/>
      <c r="BE672" s="82"/>
      <c r="BF672" s="82"/>
      <c r="BG672" s="82"/>
      <c r="BH672" s="82"/>
      <c r="BI672" s="82"/>
      <c r="BJ672" s="82"/>
      <c r="BK672" s="82"/>
    </row>
    <row r="673" spans="1:63" ht="15.75" customHeight="1" x14ac:dyDescent="0.25">
      <c r="A673" s="104"/>
      <c r="B673" s="105"/>
      <c r="C673" s="82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8"/>
      <c r="X673" s="108"/>
      <c r="Y673" s="108"/>
      <c r="Z673" s="107"/>
      <c r="AA673" s="107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09"/>
      <c r="AP673" s="109"/>
      <c r="AQ673" s="109"/>
      <c r="AR673" s="82"/>
      <c r="AS673" s="82"/>
      <c r="AT673" s="82"/>
      <c r="AU673" s="82"/>
      <c r="AV673" s="82"/>
      <c r="AW673" s="82"/>
      <c r="AX673" s="82"/>
      <c r="AY673" s="82"/>
      <c r="AZ673" s="82"/>
      <c r="BA673" s="82"/>
      <c r="BB673" s="82"/>
      <c r="BC673" s="82"/>
      <c r="BD673" s="82"/>
      <c r="BE673" s="82"/>
      <c r="BF673" s="82"/>
      <c r="BG673" s="82"/>
      <c r="BH673" s="82"/>
      <c r="BI673" s="82"/>
      <c r="BJ673" s="82"/>
      <c r="BK673" s="82"/>
    </row>
    <row r="674" spans="1:63" ht="15.75" customHeight="1" x14ac:dyDescent="0.25">
      <c r="A674" s="104"/>
      <c r="B674" s="105"/>
      <c r="C674" s="82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8"/>
      <c r="X674" s="108"/>
      <c r="Y674" s="108"/>
      <c r="Z674" s="107"/>
      <c r="AA674" s="107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09"/>
      <c r="AP674" s="109"/>
      <c r="AQ674" s="109"/>
      <c r="AR674" s="82"/>
      <c r="AS674" s="82"/>
      <c r="AT674" s="82"/>
      <c r="AU674" s="82"/>
      <c r="AV674" s="82"/>
      <c r="AW674" s="82"/>
      <c r="AX674" s="82"/>
      <c r="AY674" s="82"/>
      <c r="AZ674" s="82"/>
      <c r="BA674" s="82"/>
      <c r="BB674" s="82"/>
      <c r="BC674" s="82"/>
      <c r="BD674" s="82"/>
      <c r="BE674" s="82"/>
      <c r="BF674" s="82"/>
      <c r="BG674" s="82"/>
      <c r="BH674" s="82"/>
      <c r="BI674" s="82"/>
      <c r="BJ674" s="82"/>
      <c r="BK674" s="82"/>
    </row>
    <row r="675" spans="1:63" ht="15.75" customHeight="1" x14ac:dyDescent="0.25">
      <c r="A675" s="104"/>
      <c r="B675" s="105"/>
      <c r="C675" s="82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8"/>
      <c r="X675" s="108"/>
      <c r="Y675" s="108"/>
      <c r="Z675" s="107"/>
      <c r="AA675" s="107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09"/>
      <c r="AP675" s="109"/>
      <c r="AQ675" s="109"/>
      <c r="AR675" s="82"/>
      <c r="AS675" s="82"/>
      <c r="AT675" s="82"/>
      <c r="AU675" s="82"/>
      <c r="AV675" s="82"/>
      <c r="AW675" s="82"/>
      <c r="AX675" s="82"/>
      <c r="AY675" s="82"/>
      <c r="AZ675" s="82"/>
      <c r="BA675" s="82"/>
      <c r="BB675" s="82"/>
      <c r="BC675" s="82"/>
      <c r="BD675" s="82"/>
      <c r="BE675" s="82"/>
      <c r="BF675" s="82"/>
      <c r="BG675" s="82"/>
      <c r="BH675" s="82"/>
      <c r="BI675" s="82"/>
      <c r="BJ675" s="82"/>
      <c r="BK675" s="82"/>
    </row>
    <row r="676" spans="1:63" ht="15.75" customHeight="1" x14ac:dyDescent="0.25">
      <c r="A676" s="104"/>
      <c r="B676" s="105"/>
      <c r="C676" s="82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8"/>
      <c r="X676" s="108"/>
      <c r="Y676" s="108"/>
      <c r="Z676" s="107"/>
      <c r="AA676" s="107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  <c r="AO676" s="109"/>
      <c r="AP676" s="109"/>
      <c r="AQ676" s="109"/>
      <c r="AR676" s="82"/>
      <c r="AS676" s="82"/>
      <c r="AT676" s="82"/>
      <c r="AU676" s="82"/>
      <c r="AV676" s="82"/>
      <c r="AW676" s="82"/>
      <c r="AX676" s="82"/>
      <c r="AY676" s="82"/>
      <c r="AZ676" s="82"/>
      <c r="BA676" s="82"/>
      <c r="BB676" s="82"/>
      <c r="BC676" s="82"/>
      <c r="BD676" s="82"/>
      <c r="BE676" s="82"/>
      <c r="BF676" s="82"/>
      <c r="BG676" s="82"/>
      <c r="BH676" s="82"/>
      <c r="BI676" s="82"/>
      <c r="BJ676" s="82"/>
      <c r="BK676" s="82"/>
    </row>
    <row r="677" spans="1:63" ht="15.75" customHeight="1" x14ac:dyDescent="0.25">
      <c r="A677" s="104"/>
      <c r="B677" s="105"/>
      <c r="C677" s="82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8"/>
      <c r="X677" s="108"/>
      <c r="Y677" s="108"/>
      <c r="Z677" s="107"/>
      <c r="AA677" s="107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  <c r="AO677" s="109"/>
      <c r="AP677" s="109"/>
      <c r="AQ677" s="109"/>
      <c r="AR677" s="82"/>
      <c r="AS677" s="82"/>
      <c r="AT677" s="82"/>
      <c r="AU677" s="82"/>
      <c r="AV677" s="82"/>
      <c r="AW677" s="82"/>
      <c r="AX677" s="82"/>
      <c r="AY677" s="82"/>
      <c r="AZ677" s="82"/>
      <c r="BA677" s="82"/>
      <c r="BB677" s="82"/>
      <c r="BC677" s="82"/>
      <c r="BD677" s="82"/>
      <c r="BE677" s="82"/>
      <c r="BF677" s="82"/>
      <c r="BG677" s="82"/>
      <c r="BH677" s="82"/>
      <c r="BI677" s="82"/>
      <c r="BJ677" s="82"/>
      <c r="BK677" s="82"/>
    </row>
    <row r="678" spans="1:63" ht="15.75" customHeight="1" x14ac:dyDescent="0.25">
      <c r="A678" s="104"/>
      <c r="B678" s="105"/>
      <c r="C678" s="82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8"/>
      <c r="X678" s="108"/>
      <c r="Y678" s="108"/>
      <c r="Z678" s="107"/>
      <c r="AA678" s="107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09"/>
      <c r="AP678" s="109"/>
      <c r="AQ678" s="109"/>
      <c r="AR678" s="82"/>
      <c r="AS678" s="82"/>
      <c r="AT678" s="82"/>
      <c r="AU678" s="82"/>
      <c r="AV678" s="82"/>
      <c r="AW678" s="82"/>
      <c r="AX678" s="82"/>
      <c r="AY678" s="82"/>
      <c r="AZ678" s="82"/>
      <c r="BA678" s="82"/>
      <c r="BB678" s="82"/>
      <c r="BC678" s="82"/>
      <c r="BD678" s="82"/>
      <c r="BE678" s="82"/>
      <c r="BF678" s="82"/>
      <c r="BG678" s="82"/>
      <c r="BH678" s="82"/>
      <c r="BI678" s="82"/>
      <c r="BJ678" s="82"/>
      <c r="BK678" s="82"/>
    </row>
    <row r="679" spans="1:63" ht="15.75" customHeight="1" x14ac:dyDescent="0.25">
      <c r="A679" s="104"/>
      <c r="B679" s="105"/>
      <c r="C679" s="82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8"/>
      <c r="X679" s="108"/>
      <c r="Y679" s="108"/>
      <c r="Z679" s="107"/>
      <c r="AA679" s="107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Q679" s="109"/>
      <c r="AR679" s="82"/>
      <c r="AS679" s="82"/>
      <c r="AT679" s="82"/>
      <c r="AU679" s="82"/>
      <c r="AV679" s="82"/>
      <c r="AW679" s="82"/>
      <c r="AX679" s="82"/>
      <c r="AY679" s="82"/>
      <c r="AZ679" s="82"/>
      <c r="BA679" s="82"/>
      <c r="BB679" s="82"/>
      <c r="BC679" s="82"/>
      <c r="BD679" s="82"/>
      <c r="BE679" s="82"/>
      <c r="BF679" s="82"/>
      <c r="BG679" s="82"/>
      <c r="BH679" s="82"/>
      <c r="BI679" s="82"/>
      <c r="BJ679" s="82"/>
      <c r="BK679" s="82"/>
    </row>
    <row r="680" spans="1:63" ht="15.75" customHeight="1" x14ac:dyDescent="0.25">
      <c r="A680" s="104"/>
      <c r="B680" s="105"/>
      <c r="C680" s="82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8"/>
      <c r="X680" s="108"/>
      <c r="Y680" s="108"/>
      <c r="Z680" s="107"/>
      <c r="AA680" s="107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Q680" s="109"/>
      <c r="AR680" s="82"/>
      <c r="AS680" s="82"/>
      <c r="AT680" s="82"/>
      <c r="AU680" s="82"/>
      <c r="AV680" s="82"/>
      <c r="AW680" s="82"/>
      <c r="AX680" s="82"/>
      <c r="AY680" s="82"/>
      <c r="AZ680" s="82"/>
      <c r="BA680" s="82"/>
      <c r="BB680" s="82"/>
      <c r="BC680" s="82"/>
      <c r="BD680" s="82"/>
      <c r="BE680" s="82"/>
      <c r="BF680" s="82"/>
      <c r="BG680" s="82"/>
      <c r="BH680" s="82"/>
      <c r="BI680" s="82"/>
      <c r="BJ680" s="82"/>
      <c r="BK680" s="82"/>
    </row>
    <row r="681" spans="1:63" ht="15.75" customHeight="1" x14ac:dyDescent="0.25">
      <c r="A681" s="104"/>
      <c r="B681" s="105"/>
      <c r="C681" s="82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8"/>
      <c r="X681" s="108"/>
      <c r="Y681" s="108"/>
      <c r="Z681" s="107"/>
      <c r="AA681" s="107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  <c r="AP681" s="109"/>
      <c r="AQ681" s="109"/>
      <c r="AR681" s="82"/>
      <c r="AS681" s="82"/>
      <c r="AT681" s="82"/>
      <c r="AU681" s="82"/>
      <c r="AV681" s="82"/>
      <c r="AW681" s="82"/>
      <c r="AX681" s="82"/>
      <c r="AY681" s="82"/>
      <c r="AZ681" s="82"/>
      <c r="BA681" s="82"/>
      <c r="BB681" s="82"/>
      <c r="BC681" s="82"/>
      <c r="BD681" s="82"/>
      <c r="BE681" s="82"/>
      <c r="BF681" s="82"/>
      <c r="BG681" s="82"/>
      <c r="BH681" s="82"/>
      <c r="BI681" s="82"/>
      <c r="BJ681" s="82"/>
      <c r="BK681" s="82"/>
    </row>
    <row r="682" spans="1:63" ht="15.75" customHeight="1" x14ac:dyDescent="0.25">
      <c r="A682" s="104"/>
      <c r="B682" s="105"/>
      <c r="C682" s="82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8"/>
      <c r="X682" s="108"/>
      <c r="Y682" s="108"/>
      <c r="Z682" s="107"/>
      <c r="AA682" s="107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09"/>
      <c r="AP682" s="109"/>
      <c r="AQ682" s="109"/>
      <c r="AR682" s="82"/>
      <c r="AS682" s="82"/>
      <c r="AT682" s="82"/>
      <c r="AU682" s="82"/>
      <c r="AV682" s="82"/>
      <c r="AW682" s="82"/>
      <c r="AX682" s="82"/>
      <c r="AY682" s="82"/>
      <c r="AZ682" s="82"/>
      <c r="BA682" s="82"/>
      <c r="BB682" s="82"/>
      <c r="BC682" s="82"/>
      <c r="BD682" s="82"/>
      <c r="BE682" s="82"/>
      <c r="BF682" s="82"/>
      <c r="BG682" s="82"/>
      <c r="BH682" s="82"/>
      <c r="BI682" s="82"/>
      <c r="BJ682" s="82"/>
      <c r="BK682" s="82"/>
    </row>
    <row r="683" spans="1:63" ht="15.75" customHeight="1" x14ac:dyDescent="0.25">
      <c r="A683" s="104"/>
      <c r="B683" s="105"/>
      <c r="C683" s="82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8"/>
      <c r="X683" s="108"/>
      <c r="Y683" s="108"/>
      <c r="Z683" s="107"/>
      <c r="AA683" s="107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  <c r="AO683" s="109"/>
      <c r="AP683" s="109"/>
      <c r="AQ683" s="109"/>
      <c r="AR683" s="82"/>
      <c r="AS683" s="82"/>
      <c r="AT683" s="82"/>
      <c r="AU683" s="82"/>
      <c r="AV683" s="82"/>
      <c r="AW683" s="82"/>
      <c r="AX683" s="82"/>
      <c r="AY683" s="82"/>
      <c r="AZ683" s="82"/>
      <c r="BA683" s="82"/>
      <c r="BB683" s="82"/>
      <c r="BC683" s="82"/>
      <c r="BD683" s="82"/>
      <c r="BE683" s="82"/>
      <c r="BF683" s="82"/>
      <c r="BG683" s="82"/>
      <c r="BH683" s="82"/>
      <c r="BI683" s="82"/>
      <c r="BJ683" s="82"/>
      <c r="BK683" s="82"/>
    </row>
    <row r="684" spans="1:63" ht="15.75" customHeight="1" x14ac:dyDescent="0.25">
      <c r="A684" s="104"/>
      <c r="B684" s="105"/>
      <c r="C684" s="82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8"/>
      <c r="X684" s="108"/>
      <c r="Y684" s="108"/>
      <c r="Z684" s="107"/>
      <c r="AA684" s="107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  <c r="AO684" s="109"/>
      <c r="AP684" s="109"/>
      <c r="AQ684" s="109"/>
      <c r="AR684" s="82"/>
      <c r="AS684" s="82"/>
      <c r="AT684" s="82"/>
      <c r="AU684" s="82"/>
      <c r="AV684" s="82"/>
      <c r="AW684" s="82"/>
      <c r="AX684" s="82"/>
      <c r="AY684" s="82"/>
      <c r="AZ684" s="82"/>
      <c r="BA684" s="82"/>
      <c r="BB684" s="82"/>
      <c r="BC684" s="82"/>
      <c r="BD684" s="82"/>
      <c r="BE684" s="82"/>
      <c r="BF684" s="82"/>
      <c r="BG684" s="82"/>
      <c r="BH684" s="82"/>
      <c r="BI684" s="82"/>
      <c r="BJ684" s="82"/>
      <c r="BK684" s="82"/>
    </row>
    <row r="685" spans="1:63" ht="15.75" customHeight="1" x14ac:dyDescent="0.25">
      <c r="A685" s="104"/>
      <c r="B685" s="105"/>
      <c r="C685" s="82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8"/>
      <c r="X685" s="108"/>
      <c r="Y685" s="108"/>
      <c r="Z685" s="107"/>
      <c r="AA685" s="107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  <c r="AO685" s="109"/>
      <c r="AP685" s="109"/>
      <c r="AQ685" s="109"/>
      <c r="AR685" s="82"/>
      <c r="AS685" s="82"/>
      <c r="AT685" s="82"/>
      <c r="AU685" s="82"/>
      <c r="AV685" s="82"/>
      <c r="AW685" s="82"/>
      <c r="AX685" s="82"/>
      <c r="AY685" s="82"/>
      <c r="AZ685" s="82"/>
      <c r="BA685" s="82"/>
      <c r="BB685" s="82"/>
      <c r="BC685" s="82"/>
      <c r="BD685" s="82"/>
      <c r="BE685" s="82"/>
      <c r="BF685" s="82"/>
      <c r="BG685" s="82"/>
      <c r="BH685" s="82"/>
      <c r="BI685" s="82"/>
      <c r="BJ685" s="82"/>
      <c r="BK685" s="82"/>
    </row>
    <row r="686" spans="1:63" ht="15.75" customHeight="1" x14ac:dyDescent="0.25">
      <c r="A686" s="104"/>
      <c r="B686" s="105"/>
      <c r="C686" s="82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8"/>
      <c r="X686" s="108"/>
      <c r="Y686" s="108"/>
      <c r="Z686" s="107"/>
      <c r="AA686" s="107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  <c r="AO686" s="109"/>
      <c r="AP686" s="109"/>
      <c r="AQ686" s="109"/>
      <c r="AR686" s="82"/>
      <c r="AS686" s="82"/>
      <c r="AT686" s="82"/>
      <c r="AU686" s="82"/>
      <c r="AV686" s="82"/>
      <c r="AW686" s="82"/>
      <c r="AX686" s="82"/>
      <c r="AY686" s="82"/>
      <c r="AZ686" s="82"/>
      <c r="BA686" s="82"/>
      <c r="BB686" s="82"/>
      <c r="BC686" s="82"/>
      <c r="BD686" s="82"/>
      <c r="BE686" s="82"/>
      <c r="BF686" s="82"/>
      <c r="BG686" s="82"/>
      <c r="BH686" s="82"/>
      <c r="BI686" s="82"/>
      <c r="BJ686" s="82"/>
      <c r="BK686" s="82"/>
    </row>
    <row r="687" spans="1:63" ht="15.75" customHeight="1" x14ac:dyDescent="0.25">
      <c r="A687" s="104"/>
      <c r="B687" s="105"/>
      <c r="C687" s="82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8"/>
      <c r="X687" s="108"/>
      <c r="Y687" s="108"/>
      <c r="Z687" s="107"/>
      <c r="AA687" s="107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09"/>
      <c r="AP687" s="109"/>
      <c r="AQ687" s="109"/>
      <c r="AR687" s="82"/>
      <c r="AS687" s="82"/>
      <c r="AT687" s="82"/>
      <c r="AU687" s="82"/>
      <c r="AV687" s="82"/>
      <c r="AW687" s="82"/>
      <c r="AX687" s="82"/>
      <c r="AY687" s="82"/>
      <c r="AZ687" s="82"/>
      <c r="BA687" s="82"/>
      <c r="BB687" s="82"/>
      <c r="BC687" s="82"/>
      <c r="BD687" s="82"/>
      <c r="BE687" s="82"/>
      <c r="BF687" s="82"/>
      <c r="BG687" s="82"/>
      <c r="BH687" s="82"/>
      <c r="BI687" s="82"/>
      <c r="BJ687" s="82"/>
      <c r="BK687" s="82"/>
    </row>
    <row r="688" spans="1:63" ht="15.75" customHeight="1" x14ac:dyDescent="0.25">
      <c r="A688" s="104"/>
      <c r="B688" s="105"/>
      <c r="C688" s="82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8"/>
      <c r="X688" s="108"/>
      <c r="Y688" s="108"/>
      <c r="Z688" s="107"/>
      <c r="AA688" s="107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  <c r="AO688" s="109"/>
      <c r="AP688" s="109"/>
      <c r="AQ688" s="109"/>
      <c r="AR688" s="82"/>
      <c r="AS688" s="82"/>
      <c r="AT688" s="82"/>
      <c r="AU688" s="82"/>
      <c r="AV688" s="82"/>
      <c r="AW688" s="82"/>
      <c r="AX688" s="82"/>
      <c r="AY688" s="82"/>
      <c r="AZ688" s="82"/>
      <c r="BA688" s="82"/>
      <c r="BB688" s="82"/>
      <c r="BC688" s="82"/>
      <c r="BD688" s="82"/>
      <c r="BE688" s="82"/>
      <c r="BF688" s="82"/>
      <c r="BG688" s="82"/>
      <c r="BH688" s="82"/>
      <c r="BI688" s="82"/>
      <c r="BJ688" s="82"/>
      <c r="BK688" s="82"/>
    </row>
    <row r="689" spans="1:63" ht="15.75" customHeight="1" x14ac:dyDescent="0.25">
      <c r="A689" s="104"/>
      <c r="B689" s="105"/>
      <c r="C689" s="82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8"/>
      <c r="X689" s="108"/>
      <c r="Y689" s="108"/>
      <c r="Z689" s="107"/>
      <c r="AA689" s="107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  <c r="AL689" s="109"/>
      <c r="AM689" s="109"/>
      <c r="AN689" s="109"/>
      <c r="AO689" s="109"/>
      <c r="AP689" s="109"/>
      <c r="AQ689" s="109"/>
      <c r="AR689" s="82"/>
      <c r="AS689" s="82"/>
      <c r="AT689" s="82"/>
      <c r="AU689" s="82"/>
      <c r="AV689" s="82"/>
      <c r="AW689" s="82"/>
      <c r="AX689" s="82"/>
      <c r="AY689" s="82"/>
      <c r="AZ689" s="82"/>
      <c r="BA689" s="82"/>
      <c r="BB689" s="82"/>
      <c r="BC689" s="82"/>
      <c r="BD689" s="82"/>
      <c r="BE689" s="82"/>
      <c r="BF689" s="82"/>
      <c r="BG689" s="82"/>
      <c r="BH689" s="82"/>
      <c r="BI689" s="82"/>
      <c r="BJ689" s="82"/>
      <c r="BK689" s="82"/>
    </row>
    <row r="690" spans="1:63" ht="15.75" customHeight="1" x14ac:dyDescent="0.25">
      <c r="A690" s="104"/>
      <c r="B690" s="105"/>
      <c r="C690" s="82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8"/>
      <c r="X690" s="108"/>
      <c r="Y690" s="108"/>
      <c r="Z690" s="107"/>
      <c r="AA690" s="107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/>
      <c r="AM690" s="109"/>
      <c r="AN690" s="109"/>
      <c r="AO690" s="109"/>
      <c r="AP690" s="109"/>
      <c r="AQ690" s="109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  <c r="BC690" s="82"/>
      <c r="BD690" s="82"/>
      <c r="BE690" s="82"/>
      <c r="BF690" s="82"/>
      <c r="BG690" s="82"/>
      <c r="BH690" s="82"/>
      <c r="BI690" s="82"/>
      <c r="BJ690" s="82"/>
      <c r="BK690" s="82"/>
    </row>
    <row r="691" spans="1:63" ht="15.75" customHeight="1" x14ac:dyDescent="0.25">
      <c r="A691" s="104"/>
      <c r="B691" s="105"/>
      <c r="C691" s="82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8"/>
      <c r="X691" s="108"/>
      <c r="Y691" s="108"/>
      <c r="Z691" s="107"/>
      <c r="AA691" s="107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  <c r="AO691" s="109"/>
      <c r="AP691" s="109"/>
      <c r="AQ691" s="109"/>
      <c r="AR691" s="82"/>
      <c r="AS691" s="82"/>
      <c r="AT691" s="82"/>
      <c r="AU691" s="82"/>
      <c r="AV691" s="82"/>
      <c r="AW691" s="82"/>
      <c r="AX691" s="82"/>
      <c r="AY691" s="82"/>
      <c r="AZ691" s="82"/>
      <c r="BA691" s="82"/>
      <c r="BB691" s="82"/>
      <c r="BC691" s="82"/>
      <c r="BD691" s="82"/>
      <c r="BE691" s="82"/>
      <c r="BF691" s="82"/>
      <c r="BG691" s="82"/>
      <c r="BH691" s="82"/>
      <c r="BI691" s="82"/>
      <c r="BJ691" s="82"/>
      <c r="BK691" s="82"/>
    </row>
    <row r="692" spans="1:63" ht="15.75" customHeight="1" x14ac:dyDescent="0.25">
      <c r="A692" s="104"/>
      <c r="B692" s="105"/>
      <c r="C692" s="82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8"/>
      <c r="X692" s="108"/>
      <c r="Y692" s="108"/>
      <c r="Z692" s="107"/>
      <c r="AA692" s="107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82"/>
      <c r="AS692" s="82"/>
      <c r="AT692" s="82"/>
      <c r="AU692" s="82"/>
      <c r="AV692" s="82"/>
      <c r="AW692" s="82"/>
      <c r="AX692" s="82"/>
      <c r="AY692" s="82"/>
      <c r="AZ692" s="82"/>
      <c r="BA692" s="82"/>
      <c r="BB692" s="82"/>
      <c r="BC692" s="82"/>
      <c r="BD692" s="82"/>
      <c r="BE692" s="82"/>
      <c r="BF692" s="82"/>
      <c r="BG692" s="82"/>
      <c r="BH692" s="82"/>
      <c r="BI692" s="82"/>
      <c r="BJ692" s="82"/>
      <c r="BK692" s="82"/>
    </row>
    <row r="693" spans="1:63" ht="15.75" customHeight="1" x14ac:dyDescent="0.25">
      <c r="A693" s="104"/>
      <c r="B693" s="105"/>
      <c r="C693" s="82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8"/>
      <c r="X693" s="108"/>
      <c r="Y693" s="108"/>
      <c r="Z693" s="107"/>
      <c r="AA693" s="107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82"/>
      <c r="AS693" s="82"/>
      <c r="AT693" s="82"/>
      <c r="AU693" s="82"/>
      <c r="AV693" s="82"/>
      <c r="AW693" s="82"/>
      <c r="AX693" s="82"/>
      <c r="AY693" s="82"/>
      <c r="AZ693" s="82"/>
      <c r="BA693" s="82"/>
      <c r="BB693" s="82"/>
      <c r="BC693" s="82"/>
      <c r="BD693" s="82"/>
      <c r="BE693" s="82"/>
      <c r="BF693" s="82"/>
      <c r="BG693" s="82"/>
      <c r="BH693" s="82"/>
      <c r="BI693" s="82"/>
      <c r="BJ693" s="82"/>
      <c r="BK693" s="82"/>
    </row>
    <row r="694" spans="1:63" ht="15.75" customHeight="1" x14ac:dyDescent="0.25">
      <c r="A694" s="104"/>
      <c r="B694" s="105"/>
      <c r="C694" s="82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8"/>
      <c r="X694" s="108"/>
      <c r="Y694" s="108"/>
      <c r="Z694" s="107"/>
      <c r="AA694" s="107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09"/>
      <c r="AP694" s="109"/>
      <c r="AQ694" s="109"/>
      <c r="AR694" s="82"/>
      <c r="AS694" s="82"/>
      <c r="AT694" s="82"/>
      <c r="AU694" s="82"/>
      <c r="AV694" s="82"/>
      <c r="AW694" s="82"/>
      <c r="AX694" s="82"/>
      <c r="AY694" s="82"/>
      <c r="AZ694" s="82"/>
      <c r="BA694" s="82"/>
      <c r="BB694" s="82"/>
      <c r="BC694" s="82"/>
      <c r="BD694" s="82"/>
      <c r="BE694" s="82"/>
      <c r="BF694" s="82"/>
      <c r="BG694" s="82"/>
      <c r="BH694" s="82"/>
      <c r="BI694" s="82"/>
      <c r="BJ694" s="82"/>
      <c r="BK694" s="82"/>
    </row>
    <row r="695" spans="1:63" ht="15.75" customHeight="1" x14ac:dyDescent="0.25">
      <c r="A695" s="104"/>
      <c r="B695" s="105"/>
      <c r="C695" s="82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8"/>
      <c r="X695" s="108"/>
      <c r="Y695" s="108"/>
      <c r="Z695" s="107"/>
      <c r="AA695" s="107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  <c r="AO695" s="109"/>
      <c r="AP695" s="109"/>
      <c r="AQ695" s="109"/>
      <c r="AR695" s="82"/>
      <c r="AS695" s="82"/>
      <c r="AT695" s="82"/>
      <c r="AU695" s="82"/>
      <c r="AV695" s="82"/>
      <c r="AW695" s="82"/>
      <c r="AX695" s="82"/>
      <c r="AY695" s="82"/>
      <c r="AZ695" s="82"/>
      <c r="BA695" s="82"/>
      <c r="BB695" s="82"/>
      <c r="BC695" s="82"/>
      <c r="BD695" s="82"/>
      <c r="BE695" s="82"/>
      <c r="BF695" s="82"/>
      <c r="BG695" s="82"/>
      <c r="BH695" s="82"/>
      <c r="BI695" s="82"/>
      <c r="BJ695" s="82"/>
      <c r="BK695" s="82"/>
    </row>
    <row r="696" spans="1:63" ht="15.75" customHeight="1" x14ac:dyDescent="0.25">
      <c r="A696" s="104"/>
      <c r="B696" s="105"/>
      <c r="C696" s="82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8"/>
      <c r="X696" s="108"/>
      <c r="Y696" s="108"/>
      <c r="Z696" s="107"/>
      <c r="AA696" s="107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09"/>
      <c r="AP696" s="109"/>
      <c r="AQ696" s="109"/>
      <c r="AR696" s="82"/>
      <c r="AS696" s="82"/>
      <c r="AT696" s="82"/>
      <c r="AU696" s="82"/>
      <c r="AV696" s="82"/>
      <c r="AW696" s="82"/>
      <c r="AX696" s="82"/>
      <c r="AY696" s="82"/>
      <c r="AZ696" s="82"/>
      <c r="BA696" s="82"/>
      <c r="BB696" s="82"/>
      <c r="BC696" s="82"/>
      <c r="BD696" s="82"/>
      <c r="BE696" s="82"/>
      <c r="BF696" s="82"/>
      <c r="BG696" s="82"/>
      <c r="BH696" s="82"/>
      <c r="BI696" s="82"/>
      <c r="BJ696" s="82"/>
      <c r="BK696" s="82"/>
    </row>
    <row r="697" spans="1:63" ht="15.75" customHeight="1" x14ac:dyDescent="0.25">
      <c r="A697" s="104"/>
      <c r="B697" s="105"/>
      <c r="C697" s="82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8"/>
      <c r="X697" s="108"/>
      <c r="Y697" s="108"/>
      <c r="Z697" s="107"/>
      <c r="AA697" s="107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  <c r="AO697" s="109"/>
      <c r="AP697" s="109"/>
      <c r="AQ697" s="109"/>
      <c r="AR697" s="82"/>
      <c r="AS697" s="82"/>
      <c r="AT697" s="82"/>
      <c r="AU697" s="82"/>
      <c r="AV697" s="82"/>
      <c r="AW697" s="82"/>
      <c r="AX697" s="82"/>
      <c r="AY697" s="82"/>
      <c r="AZ697" s="82"/>
      <c r="BA697" s="82"/>
      <c r="BB697" s="82"/>
      <c r="BC697" s="82"/>
      <c r="BD697" s="82"/>
      <c r="BE697" s="82"/>
      <c r="BF697" s="82"/>
      <c r="BG697" s="82"/>
      <c r="BH697" s="82"/>
      <c r="BI697" s="82"/>
      <c r="BJ697" s="82"/>
      <c r="BK697" s="82"/>
    </row>
    <row r="698" spans="1:63" ht="15.75" customHeight="1" x14ac:dyDescent="0.25">
      <c r="A698" s="104"/>
      <c r="B698" s="105"/>
      <c r="C698" s="82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8"/>
      <c r="X698" s="108"/>
      <c r="Y698" s="108"/>
      <c r="Z698" s="107"/>
      <c r="AA698" s="107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  <c r="AL698" s="109"/>
      <c r="AM698" s="109"/>
      <c r="AN698" s="109"/>
      <c r="AO698" s="109"/>
      <c r="AP698" s="109"/>
      <c r="AQ698" s="109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  <c r="BC698" s="82"/>
      <c r="BD698" s="82"/>
      <c r="BE698" s="82"/>
      <c r="BF698" s="82"/>
      <c r="BG698" s="82"/>
      <c r="BH698" s="82"/>
      <c r="BI698" s="82"/>
      <c r="BJ698" s="82"/>
      <c r="BK698" s="82"/>
    </row>
    <row r="699" spans="1:63" ht="15.75" customHeight="1" x14ac:dyDescent="0.25">
      <c r="A699" s="104"/>
      <c r="B699" s="105"/>
      <c r="C699" s="82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8"/>
      <c r="X699" s="108"/>
      <c r="Y699" s="108"/>
      <c r="Z699" s="107"/>
      <c r="AA699" s="107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/>
      <c r="AM699" s="109"/>
      <c r="AN699" s="109"/>
      <c r="AO699" s="109"/>
      <c r="AP699" s="109"/>
      <c r="AQ699" s="109"/>
      <c r="AR699" s="82"/>
      <c r="AS699" s="82"/>
      <c r="AT699" s="82"/>
      <c r="AU699" s="82"/>
      <c r="AV699" s="82"/>
      <c r="AW699" s="82"/>
      <c r="AX699" s="82"/>
      <c r="AY699" s="82"/>
      <c r="AZ699" s="82"/>
      <c r="BA699" s="82"/>
      <c r="BB699" s="82"/>
      <c r="BC699" s="82"/>
      <c r="BD699" s="82"/>
      <c r="BE699" s="82"/>
      <c r="BF699" s="82"/>
      <c r="BG699" s="82"/>
      <c r="BH699" s="82"/>
      <c r="BI699" s="82"/>
      <c r="BJ699" s="82"/>
      <c r="BK699" s="82"/>
    </row>
    <row r="700" spans="1:63" ht="15.75" customHeight="1" x14ac:dyDescent="0.25">
      <c r="A700" s="104"/>
      <c r="B700" s="105"/>
      <c r="C700" s="82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8"/>
      <c r="X700" s="108"/>
      <c r="Y700" s="108"/>
      <c r="Z700" s="107"/>
      <c r="AA700" s="107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  <c r="AL700" s="109"/>
      <c r="AM700" s="109"/>
      <c r="AN700" s="109"/>
      <c r="AO700" s="109"/>
      <c r="AP700" s="109"/>
      <c r="AQ700" s="109"/>
      <c r="AR700" s="82"/>
      <c r="AS700" s="82"/>
      <c r="AT700" s="82"/>
      <c r="AU700" s="82"/>
      <c r="AV700" s="82"/>
      <c r="AW700" s="82"/>
      <c r="AX700" s="82"/>
      <c r="AY700" s="82"/>
      <c r="AZ700" s="82"/>
      <c r="BA700" s="82"/>
      <c r="BB700" s="82"/>
      <c r="BC700" s="82"/>
      <c r="BD700" s="82"/>
      <c r="BE700" s="82"/>
      <c r="BF700" s="82"/>
      <c r="BG700" s="82"/>
      <c r="BH700" s="82"/>
      <c r="BI700" s="82"/>
      <c r="BJ700" s="82"/>
      <c r="BK700" s="82"/>
    </row>
    <row r="701" spans="1:63" ht="15.75" customHeight="1" x14ac:dyDescent="0.25">
      <c r="A701" s="104"/>
      <c r="B701" s="105"/>
      <c r="C701" s="82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8"/>
      <c r="X701" s="108"/>
      <c r="Y701" s="108"/>
      <c r="Z701" s="107"/>
      <c r="AA701" s="107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  <c r="AL701" s="109"/>
      <c r="AM701" s="109"/>
      <c r="AN701" s="109"/>
      <c r="AO701" s="109"/>
      <c r="AP701" s="109"/>
      <c r="AQ701" s="109"/>
      <c r="AR701" s="82"/>
      <c r="AS701" s="82"/>
      <c r="AT701" s="82"/>
      <c r="AU701" s="82"/>
      <c r="AV701" s="82"/>
      <c r="AW701" s="82"/>
      <c r="AX701" s="82"/>
      <c r="AY701" s="82"/>
      <c r="AZ701" s="82"/>
      <c r="BA701" s="82"/>
      <c r="BB701" s="82"/>
      <c r="BC701" s="82"/>
      <c r="BD701" s="82"/>
      <c r="BE701" s="82"/>
      <c r="BF701" s="82"/>
      <c r="BG701" s="82"/>
      <c r="BH701" s="82"/>
      <c r="BI701" s="82"/>
      <c r="BJ701" s="82"/>
      <c r="BK701" s="82"/>
    </row>
    <row r="702" spans="1:63" ht="15.75" customHeight="1" x14ac:dyDescent="0.25">
      <c r="A702" s="104"/>
      <c r="B702" s="105"/>
      <c r="C702" s="82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8"/>
      <c r="X702" s="108"/>
      <c r="Y702" s="108"/>
      <c r="Z702" s="107"/>
      <c r="AA702" s="107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  <c r="AL702" s="109"/>
      <c r="AM702" s="109"/>
      <c r="AN702" s="109"/>
      <c r="AO702" s="109"/>
      <c r="AP702" s="109"/>
      <c r="AQ702" s="109"/>
      <c r="AR702" s="82"/>
      <c r="AS702" s="82"/>
      <c r="AT702" s="82"/>
      <c r="AU702" s="82"/>
      <c r="AV702" s="82"/>
      <c r="AW702" s="82"/>
      <c r="AX702" s="82"/>
      <c r="AY702" s="82"/>
      <c r="AZ702" s="82"/>
      <c r="BA702" s="82"/>
      <c r="BB702" s="82"/>
      <c r="BC702" s="82"/>
      <c r="BD702" s="82"/>
      <c r="BE702" s="82"/>
      <c r="BF702" s="82"/>
      <c r="BG702" s="82"/>
      <c r="BH702" s="82"/>
      <c r="BI702" s="82"/>
      <c r="BJ702" s="82"/>
      <c r="BK702" s="82"/>
    </row>
    <row r="703" spans="1:63" ht="15.75" customHeight="1" x14ac:dyDescent="0.25">
      <c r="A703" s="104"/>
      <c r="B703" s="105"/>
      <c r="C703" s="82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8"/>
      <c r="X703" s="108"/>
      <c r="Y703" s="108"/>
      <c r="Z703" s="107"/>
      <c r="AA703" s="107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  <c r="AL703" s="109"/>
      <c r="AM703" s="109"/>
      <c r="AN703" s="109"/>
      <c r="AO703" s="109"/>
      <c r="AP703" s="109"/>
      <c r="AQ703" s="109"/>
      <c r="AR703" s="82"/>
      <c r="AS703" s="82"/>
      <c r="AT703" s="82"/>
      <c r="AU703" s="82"/>
      <c r="AV703" s="82"/>
      <c r="AW703" s="82"/>
      <c r="AX703" s="82"/>
      <c r="AY703" s="82"/>
      <c r="AZ703" s="82"/>
      <c r="BA703" s="82"/>
      <c r="BB703" s="82"/>
      <c r="BC703" s="82"/>
      <c r="BD703" s="82"/>
      <c r="BE703" s="82"/>
      <c r="BF703" s="82"/>
      <c r="BG703" s="82"/>
      <c r="BH703" s="82"/>
      <c r="BI703" s="82"/>
      <c r="BJ703" s="82"/>
      <c r="BK703" s="82"/>
    </row>
    <row r="704" spans="1:63" ht="15.75" customHeight="1" x14ac:dyDescent="0.25">
      <c r="A704" s="104"/>
      <c r="B704" s="105"/>
      <c r="C704" s="82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8"/>
      <c r="X704" s="108"/>
      <c r="Y704" s="108"/>
      <c r="Z704" s="107"/>
      <c r="AA704" s="107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/>
      <c r="AM704" s="109"/>
      <c r="AN704" s="109"/>
      <c r="AO704" s="109"/>
      <c r="AP704" s="109"/>
      <c r="AQ704" s="109"/>
      <c r="AR704" s="82"/>
      <c r="AS704" s="82"/>
      <c r="AT704" s="82"/>
      <c r="AU704" s="82"/>
      <c r="AV704" s="82"/>
      <c r="AW704" s="82"/>
      <c r="AX704" s="82"/>
      <c r="AY704" s="82"/>
      <c r="AZ704" s="82"/>
      <c r="BA704" s="82"/>
      <c r="BB704" s="82"/>
      <c r="BC704" s="82"/>
      <c r="BD704" s="82"/>
      <c r="BE704" s="82"/>
      <c r="BF704" s="82"/>
      <c r="BG704" s="82"/>
      <c r="BH704" s="82"/>
      <c r="BI704" s="82"/>
      <c r="BJ704" s="82"/>
      <c r="BK704" s="82"/>
    </row>
    <row r="705" spans="1:63" ht="15.75" customHeight="1" x14ac:dyDescent="0.25">
      <c r="A705" s="104"/>
      <c r="B705" s="105"/>
      <c r="C705" s="82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8"/>
      <c r="X705" s="108"/>
      <c r="Y705" s="108"/>
      <c r="Z705" s="107"/>
      <c r="AA705" s="107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  <c r="AO705" s="109"/>
      <c r="AP705" s="109"/>
      <c r="AQ705" s="109"/>
      <c r="AR705" s="82"/>
      <c r="AS705" s="82"/>
      <c r="AT705" s="82"/>
      <c r="AU705" s="82"/>
      <c r="AV705" s="82"/>
      <c r="AW705" s="82"/>
      <c r="AX705" s="82"/>
      <c r="AY705" s="82"/>
      <c r="AZ705" s="82"/>
      <c r="BA705" s="82"/>
      <c r="BB705" s="82"/>
      <c r="BC705" s="82"/>
      <c r="BD705" s="82"/>
      <c r="BE705" s="82"/>
      <c r="BF705" s="82"/>
      <c r="BG705" s="82"/>
      <c r="BH705" s="82"/>
      <c r="BI705" s="82"/>
      <c r="BJ705" s="82"/>
      <c r="BK705" s="82"/>
    </row>
    <row r="706" spans="1:63" ht="15.75" customHeight="1" x14ac:dyDescent="0.25">
      <c r="A706" s="104"/>
      <c r="B706" s="105"/>
      <c r="C706" s="82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8"/>
      <c r="X706" s="108"/>
      <c r="Y706" s="108"/>
      <c r="Z706" s="107"/>
      <c r="AA706" s="107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  <c r="AL706" s="109"/>
      <c r="AM706" s="109"/>
      <c r="AN706" s="109"/>
      <c r="AO706" s="109"/>
      <c r="AP706" s="109"/>
      <c r="AQ706" s="109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  <c r="BC706" s="82"/>
      <c r="BD706" s="82"/>
      <c r="BE706" s="82"/>
      <c r="BF706" s="82"/>
      <c r="BG706" s="82"/>
      <c r="BH706" s="82"/>
      <c r="BI706" s="82"/>
      <c r="BJ706" s="82"/>
      <c r="BK706" s="82"/>
    </row>
    <row r="707" spans="1:63" ht="15.75" customHeight="1" x14ac:dyDescent="0.25">
      <c r="A707" s="104"/>
      <c r="B707" s="105"/>
      <c r="C707" s="82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8"/>
      <c r="X707" s="108"/>
      <c r="Y707" s="108"/>
      <c r="Z707" s="107"/>
      <c r="AA707" s="107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  <c r="AL707" s="109"/>
      <c r="AM707" s="109"/>
      <c r="AN707" s="109"/>
      <c r="AO707" s="109"/>
      <c r="AP707" s="109"/>
      <c r="AQ707" s="109"/>
      <c r="AR707" s="82"/>
      <c r="AS707" s="82"/>
      <c r="AT707" s="82"/>
      <c r="AU707" s="82"/>
      <c r="AV707" s="82"/>
      <c r="AW707" s="82"/>
      <c r="AX707" s="82"/>
      <c r="AY707" s="82"/>
      <c r="AZ707" s="82"/>
      <c r="BA707" s="82"/>
      <c r="BB707" s="82"/>
      <c r="BC707" s="82"/>
      <c r="BD707" s="82"/>
      <c r="BE707" s="82"/>
      <c r="BF707" s="82"/>
      <c r="BG707" s="82"/>
      <c r="BH707" s="82"/>
      <c r="BI707" s="82"/>
      <c r="BJ707" s="82"/>
      <c r="BK707" s="82"/>
    </row>
    <row r="708" spans="1:63" ht="15.75" customHeight="1" x14ac:dyDescent="0.25">
      <c r="A708" s="104"/>
      <c r="B708" s="105"/>
      <c r="C708" s="82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8"/>
      <c r="X708" s="108"/>
      <c r="Y708" s="108"/>
      <c r="Z708" s="107"/>
      <c r="AA708" s="107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  <c r="AL708" s="109"/>
      <c r="AM708" s="109"/>
      <c r="AN708" s="109"/>
      <c r="AO708" s="109"/>
      <c r="AP708" s="109"/>
      <c r="AQ708" s="109"/>
      <c r="AR708" s="82"/>
      <c r="AS708" s="82"/>
      <c r="AT708" s="82"/>
      <c r="AU708" s="82"/>
      <c r="AV708" s="82"/>
      <c r="AW708" s="82"/>
      <c r="AX708" s="82"/>
      <c r="AY708" s="82"/>
      <c r="AZ708" s="82"/>
      <c r="BA708" s="82"/>
      <c r="BB708" s="82"/>
      <c r="BC708" s="82"/>
      <c r="BD708" s="82"/>
      <c r="BE708" s="82"/>
      <c r="BF708" s="82"/>
      <c r="BG708" s="82"/>
      <c r="BH708" s="82"/>
      <c r="BI708" s="82"/>
      <c r="BJ708" s="82"/>
      <c r="BK708" s="82"/>
    </row>
    <row r="709" spans="1:63" ht="15.75" customHeight="1" x14ac:dyDescent="0.25">
      <c r="A709" s="104"/>
      <c r="B709" s="105"/>
      <c r="C709" s="82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8"/>
      <c r="X709" s="108"/>
      <c r="Y709" s="108"/>
      <c r="Z709" s="107"/>
      <c r="AA709" s="107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  <c r="AL709" s="109"/>
      <c r="AM709" s="109"/>
      <c r="AN709" s="109"/>
      <c r="AO709" s="109"/>
      <c r="AP709" s="109"/>
      <c r="AQ709" s="109"/>
      <c r="AR709" s="82"/>
      <c r="AS709" s="82"/>
      <c r="AT709" s="82"/>
      <c r="AU709" s="82"/>
      <c r="AV709" s="82"/>
      <c r="AW709" s="82"/>
      <c r="AX709" s="82"/>
      <c r="AY709" s="82"/>
      <c r="AZ709" s="82"/>
      <c r="BA709" s="82"/>
      <c r="BB709" s="82"/>
      <c r="BC709" s="82"/>
      <c r="BD709" s="82"/>
      <c r="BE709" s="82"/>
      <c r="BF709" s="82"/>
      <c r="BG709" s="82"/>
      <c r="BH709" s="82"/>
      <c r="BI709" s="82"/>
      <c r="BJ709" s="82"/>
      <c r="BK709" s="82"/>
    </row>
    <row r="710" spans="1:63" ht="15.75" customHeight="1" x14ac:dyDescent="0.25">
      <c r="A710" s="104"/>
      <c r="B710" s="105"/>
      <c r="C710" s="82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8"/>
      <c r="X710" s="108"/>
      <c r="Y710" s="108"/>
      <c r="Z710" s="107"/>
      <c r="AA710" s="107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  <c r="AO710" s="109"/>
      <c r="AP710" s="109"/>
      <c r="AQ710" s="109"/>
      <c r="AR710" s="82"/>
      <c r="AS710" s="82"/>
      <c r="AT710" s="82"/>
      <c r="AU710" s="82"/>
      <c r="AV710" s="82"/>
      <c r="AW710" s="82"/>
      <c r="AX710" s="82"/>
      <c r="AY710" s="82"/>
      <c r="AZ710" s="82"/>
      <c r="BA710" s="82"/>
      <c r="BB710" s="82"/>
      <c r="BC710" s="82"/>
      <c r="BD710" s="82"/>
      <c r="BE710" s="82"/>
      <c r="BF710" s="82"/>
      <c r="BG710" s="82"/>
      <c r="BH710" s="82"/>
      <c r="BI710" s="82"/>
      <c r="BJ710" s="82"/>
      <c r="BK710" s="82"/>
    </row>
    <row r="711" spans="1:63" ht="15.75" customHeight="1" x14ac:dyDescent="0.25">
      <c r="A711" s="104"/>
      <c r="B711" s="105"/>
      <c r="C711" s="82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8"/>
      <c r="X711" s="108"/>
      <c r="Y711" s="108"/>
      <c r="Z711" s="107"/>
      <c r="AA711" s="107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  <c r="AL711" s="109"/>
      <c r="AM711" s="109"/>
      <c r="AN711" s="109"/>
      <c r="AO711" s="109"/>
      <c r="AP711" s="109"/>
      <c r="AQ711" s="109"/>
      <c r="AR711" s="82"/>
      <c r="AS711" s="82"/>
      <c r="AT711" s="82"/>
      <c r="AU711" s="82"/>
      <c r="AV711" s="82"/>
      <c r="AW711" s="82"/>
      <c r="AX711" s="82"/>
      <c r="AY711" s="82"/>
      <c r="AZ711" s="82"/>
      <c r="BA711" s="82"/>
      <c r="BB711" s="82"/>
      <c r="BC711" s="82"/>
      <c r="BD711" s="82"/>
      <c r="BE711" s="82"/>
      <c r="BF711" s="82"/>
      <c r="BG711" s="82"/>
      <c r="BH711" s="82"/>
      <c r="BI711" s="82"/>
      <c r="BJ711" s="82"/>
      <c r="BK711" s="82"/>
    </row>
    <row r="712" spans="1:63" ht="15.75" customHeight="1" x14ac:dyDescent="0.25">
      <c r="A712" s="104"/>
      <c r="B712" s="105"/>
      <c r="C712" s="82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8"/>
      <c r="X712" s="108"/>
      <c r="Y712" s="108"/>
      <c r="Z712" s="107"/>
      <c r="AA712" s="107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  <c r="AO712" s="109"/>
      <c r="AP712" s="109"/>
      <c r="AQ712" s="109"/>
      <c r="AR712" s="82"/>
      <c r="AS712" s="82"/>
      <c r="AT712" s="82"/>
      <c r="AU712" s="82"/>
      <c r="AV712" s="82"/>
      <c r="AW712" s="82"/>
      <c r="AX712" s="82"/>
      <c r="AY712" s="82"/>
      <c r="AZ712" s="82"/>
      <c r="BA712" s="82"/>
      <c r="BB712" s="82"/>
      <c r="BC712" s="82"/>
      <c r="BD712" s="82"/>
      <c r="BE712" s="82"/>
      <c r="BF712" s="82"/>
      <c r="BG712" s="82"/>
      <c r="BH712" s="82"/>
      <c r="BI712" s="82"/>
      <c r="BJ712" s="82"/>
      <c r="BK712" s="82"/>
    </row>
    <row r="713" spans="1:63" ht="15.75" customHeight="1" x14ac:dyDescent="0.25">
      <c r="A713" s="104"/>
      <c r="B713" s="105"/>
      <c r="C713" s="82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8"/>
      <c r="X713" s="108"/>
      <c r="Y713" s="108"/>
      <c r="Z713" s="107"/>
      <c r="AA713" s="107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Q713" s="109"/>
      <c r="AR713" s="82"/>
      <c r="AS713" s="82"/>
      <c r="AT713" s="82"/>
      <c r="AU713" s="82"/>
      <c r="AV713" s="82"/>
      <c r="AW713" s="82"/>
      <c r="AX713" s="82"/>
      <c r="AY713" s="82"/>
      <c r="AZ713" s="82"/>
      <c r="BA713" s="82"/>
      <c r="BB713" s="82"/>
      <c r="BC713" s="82"/>
      <c r="BD713" s="82"/>
      <c r="BE713" s="82"/>
      <c r="BF713" s="82"/>
      <c r="BG713" s="82"/>
      <c r="BH713" s="82"/>
      <c r="BI713" s="82"/>
      <c r="BJ713" s="82"/>
      <c r="BK713" s="82"/>
    </row>
    <row r="714" spans="1:63" ht="15.75" customHeight="1" x14ac:dyDescent="0.25">
      <c r="A714" s="104"/>
      <c r="B714" s="105"/>
      <c r="C714" s="82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8"/>
      <c r="X714" s="108"/>
      <c r="Y714" s="108"/>
      <c r="Z714" s="107"/>
      <c r="AA714" s="107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  <c r="AO714" s="109"/>
      <c r="AP714" s="109"/>
      <c r="AQ714" s="109"/>
      <c r="AR714" s="82"/>
      <c r="AS714" s="82"/>
      <c r="AT714" s="82"/>
      <c r="AU714" s="82"/>
      <c r="AV714" s="82"/>
      <c r="AW714" s="82"/>
      <c r="AX714" s="82"/>
      <c r="AY714" s="82"/>
      <c r="AZ714" s="82"/>
      <c r="BA714" s="82"/>
      <c r="BB714" s="82"/>
      <c r="BC714" s="82"/>
      <c r="BD714" s="82"/>
      <c r="BE714" s="82"/>
      <c r="BF714" s="82"/>
      <c r="BG714" s="82"/>
      <c r="BH714" s="82"/>
      <c r="BI714" s="82"/>
      <c r="BJ714" s="82"/>
      <c r="BK714" s="82"/>
    </row>
    <row r="715" spans="1:63" ht="15.75" customHeight="1" x14ac:dyDescent="0.25">
      <c r="A715" s="104"/>
      <c r="B715" s="105"/>
      <c r="C715" s="82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8"/>
      <c r="X715" s="108"/>
      <c r="Y715" s="108"/>
      <c r="Z715" s="107"/>
      <c r="AA715" s="107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Q715" s="109"/>
      <c r="AR715" s="82"/>
      <c r="AS715" s="82"/>
      <c r="AT715" s="82"/>
      <c r="AU715" s="82"/>
      <c r="AV715" s="82"/>
      <c r="AW715" s="82"/>
      <c r="AX715" s="82"/>
      <c r="AY715" s="82"/>
      <c r="AZ715" s="82"/>
      <c r="BA715" s="82"/>
      <c r="BB715" s="82"/>
      <c r="BC715" s="82"/>
      <c r="BD715" s="82"/>
      <c r="BE715" s="82"/>
      <c r="BF715" s="82"/>
      <c r="BG715" s="82"/>
      <c r="BH715" s="82"/>
      <c r="BI715" s="82"/>
      <c r="BJ715" s="82"/>
      <c r="BK715" s="82"/>
    </row>
    <row r="716" spans="1:63" ht="15.75" customHeight="1" x14ac:dyDescent="0.25">
      <c r="A716" s="104"/>
      <c r="B716" s="105"/>
      <c r="C716" s="82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8"/>
      <c r="X716" s="108"/>
      <c r="Y716" s="108"/>
      <c r="Z716" s="107"/>
      <c r="AA716" s="107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/>
      <c r="AM716" s="109"/>
      <c r="AN716" s="109"/>
      <c r="AO716" s="109"/>
      <c r="AP716" s="109"/>
      <c r="AQ716" s="109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  <c r="BC716" s="82"/>
      <c r="BD716" s="82"/>
      <c r="BE716" s="82"/>
      <c r="BF716" s="82"/>
      <c r="BG716" s="82"/>
      <c r="BH716" s="82"/>
      <c r="BI716" s="82"/>
      <c r="BJ716" s="82"/>
      <c r="BK716" s="82"/>
    </row>
    <row r="717" spans="1:63" ht="15.75" customHeight="1" x14ac:dyDescent="0.25">
      <c r="A717" s="104"/>
      <c r="B717" s="105"/>
      <c r="C717" s="82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8"/>
      <c r="X717" s="108"/>
      <c r="Y717" s="108"/>
      <c r="Z717" s="107"/>
      <c r="AA717" s="107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  <c r="AO717" s="109"/>
      <c r="AP717" s="109"/>
      <c r="AQ717" s="109"/>
      <c r="AR717" s="82"/>
      <c r="AS717" s="82"/>
      <c r="AT717" s="82"/>
      <c r="AU717" s="82"/>
      <c r="AV717" s="82"/>
      <c r="AW717" s="82"/>
      <c r="AX717" s="82"/>
      <c r="AY717" s="82"/>
      <c r="AZ717" s="82"/>
      <c r="BA717" s="82"/>
      <c r="BB717" s="82"/>
      <c r="BC717" s="82"/>
      <c r="BD717" s="82"/>
      <c r="BE717" s="82"/>
      <c r="BF717" s="82"/>
      <c r="BG717" s="82"/>
      <c r="BH717" s="82"/>
      <c r="BI717" s="82"/>
      <c r="BJ717" s="82"/>
      <c r="BK717" s="82"/>
    </row>
    <row r="718" spans="1:63" ht="15.75" customHeight="1" x14ac:dyDescent="0.25">
      <c r="A718" s="104"/>
      <c r="B718" s="105"/>
      <c r="C718" s="82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8"/>
      <c r="X718" s="108"/>
      <c r="Y718" s="108"/>
      <c r="Z718" s="107"/>
      <c r="AA718" s="107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  <c r="AL718" s="109"/>
      <c r="AM718" s="109"/>
      <c r="AN718" s="109"/>
      <c r="AO718" s="109"/>
      <c r="AP718" s="109"/>
      <c r="AQ718" s="109"/>
      <c r="AR718" s="82"/>
      <c r="AS718" s="82"/>
      <c r="AT718" s="82"/>
      <c r="AU718" s="82"/>
      <c r="AV718" s="82"/>
      <c r="AW718" s="82"/>
      <c r="AX718" s="82"/>
      <c r="AY718" s="82"/>
      <c r="AZ718" s="82"/>
      <c r="BA718" s="82"/>
      <c r="BB718" s="82"/>
      <c r="BC718" s="82"/>
      <c r="BD718" s="82"/>
      <c r="BE718" s="82"/>
      <c r="BF718" s="82"/>
      <c r="BG718" s="82"/>
      <c r="BH718" s="82"/>
      <c r="BI718" s="82"/>
      <c r="BJ718" s="82"/>
      <c r="BK718" s="82"/>
    </row>
    <row r="719" spans="1:63" ht="15.75" customHeight="1" x14ac:dyDescent="0.25">
      <c r="A719" s="104"/>
      <c r="B719" s="105"/>
      <c r="C719" s="82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8"/>
      <c r="X719" s="108"/>
      <c r="Y719" s="108"/>
      <c r="Z719" s="107"/>
      <c r="AA719" s="107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09"/>
      <c r="AM719" s="109"/>
      <c r="AN719" s="109"/>
      <c r="AO719" s="109"/>
      <c r="AP719" s="109"/>
      <c r="AQ719" s="109"/>
      <c r="AR719" s="82"/>
      <c r="AS719" s="82"/>
      <c r="AT719" s="82"/>
      <c r="AU719" s="82"/>
      <c r="AV719" s="82"/>
      <c r="AW719" s="82"/>
      <c r="AX719" s="82"/>
      <c r="AY719" s="82"/>
      <c r="AZ719" s="82"/>
      <c r="BA719" s="82"/>
      <c r="BB719" s="82"/>
      <c r="BC719" s="82"/>
      <c r="BD719" s="82"/>
      <c r="BE719" s="82"/>
      <c r="BF719" s="82"/>
      <c r="BG719" s="82"/>
      <c r="BH719" s="82"/>
      <c r="BI719" s="82"/>
      <c r="BJ719" s="82"/>
      <c r="BK719" s="82"/>
    </row>
    <row r="720" spans="1:63" ht="15.75" customHeight="1" x14ac:dyDescent="0.25">
      <c r="A720" s="104"/>
      <c r="B720" s="105"/>
      <c r="C720" s="82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8"/>
      <c r="X720" s="108"/>
      <c r="Y720" s="108"/>
      <c r="Z720" s="107"/>
      <c r="AA720" s="107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  <c r="AL720" s="109"/>
      <c r="AM720" s="109"/>
      <c r="AN720" s="109"/>
      <c r="AO720" s="109"/>
      <c r="AP720" s="109"/>
      <c r="AQ720" s="109"/>
      <c r="AR720" s="82"/>
      <c r="AS720" s="82"/>
      <c r="AT720" s="82"/>
      <c r="AU720" s="82"/>
      <c r="AV720" s="82"/>
      <c r="AW720" s="82"/>
      <c r="AX720" s="82"/>
      <c r="AY720" s="82"/>
      <c r="AZ720" s="82"/>
      <c r="BA720" s="82"/>
      <c r="BB720" s="82"/>
      <c r="BC720" s="82"/>
      <c r="BD720" s="82"/>
      <c r="BE720" s="82"/>
      <c r="BF720" s="82"/>
      <c r="BG720" s="82"/>
      <c r="BH720" s="82"/>
      <c r="BI720" s="82"/>
      <c r="BJ720" s="82"/>
      <c r="BK720" s="82"/>
    </row>
    <row r="721" spans="1:63" ht="15.75" customHeight="1" x14ac:dyDescent="0.25">
      <c r="A721" s="104"/>
      <c r="B721" s="105"/>
      <c r="C721" s="82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8"/>
      <c r="X721" s="108"/>
      <c r="Y721" s="108"/>
      <c r="Z721" s="107"/>
      <c r="AA721" s="107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  <c r="AL721" s="109"/>
      <c r="AM721" s="109"/>
      <c r="AN721" s="109"/>
      <c r="AO721" s="109"/>
      <c r="AP721" s="109"/>
      <c r="AQ721" s="109"/>
      <c r="AR721" s="82"/>
      <c r="AS721" s="82"/>
      <c r="AT721" s="82"/>
      <c r="AU721" s="82"/>
      <c r="AV721" s="82"/>
      <c r="AW721" s="82"/>
      <c r="AX721" s="82"/>
      <c r="AY721" s="82"/>
      <c r="AZ721" s="82"/>
      <c r="BA721" s="82"/>
      <c r="BB721" s="82"/>
      <c r="BC721" s="82"/>
      <c r="BD721" s="82"/>
      <c r="BE721" s="82"/>
      <c r="BF721" s="82"/>
      <c r="BG721" s="82"/>
      <c r="BH721" s="82"/>
      <c r="BI721" s="82"/>
      <c r="BJ721" s="82"/>
      <c r="BK721" s="82"/>
    </row>
    <row r="722" spans="1:63" ht="15.75" customHeight="1" x14ac:dyDescent="0.25">
      <c r="A722" s="104"/>
      <c r="B722" s="105"/>
      <c r="C722" s="82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8"/>
      <c r="X722" s="108"/>
      <c r="Y722" s="108"/>
      <c r="Z722" s="107"/>
      <c r="AA722" s="107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  <c r="AO722" s="109"/>
      <c r="AP722" s="109"/>
      <c r="AQ722" s="109"/>
      <c r="AR722" s="82"/>
      <c r="AS722" s="82"/>
      <c r="AT722" s="82"/>
      <c r="AU722" s="82"/>
      <c r="AV722" s="82"/>
      <c r="AW722" s="82"/>
      <c r="AX722" s="82"/>
      <c r="AY722" s="82"/>
      <c r="AZ722" s="82"/>
      <c r="BA722" s="82"/>
      <c r="BB722" s="82"/>
      <c r="BC722" s="82"/>
      <c r="BD722" s="82"/>
      <c r="BE722" s="82"/>
      <c r="BF722" s="82"/>
      <c r="BG722" s="82"/>
      <c r="BH722" s="82"/>
      <c r="BI722" s="82"/>
      <c r="BJ722" s="82"/>
      <c r="BK722" s="82"/>
    </row>
    <row r="723" spans="1:63" ht="15.75" customHeight="1" x14ac:dyDescent="0.25">
      <c r="A723" s="104"/>
      <c r="B723" s="105"/>
      <c r="C723" s="82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8"/>
      <c r="X723" s="108"/>
      <c r="Y723" s="108"/>
      <c r="Z723" s="107"/>
      <c r="AA723" s="107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/>
      <c r="AM723" s="109"/>
      <c r="AN723" s="109"/>
      <c r="AO723" s="109"/>
      <c r="AP723" s="109"/>
      <c r="AQ723" s="109"/>
      <c r="AR723" s="82"/>
      <c r="AS723" s="82"/>
      <c r="AT723" s="82"/>
      <c r="AU723" s="82"/>
      <c r="AV723" s="82"/>
      <c r="AW723" s="82"/>
      <c r="AX723" s="82"/>
      <c r="AY723" s="82"/>
      <c r="AZ723" s="82"/>
      <c r="BA723" s="82"/>
      <c r="BB723" s="82"/>
      <c r="BC723" s="82"/>
      <c r="BD723" s="82"/>
      <c r="BE723" s="82"/>
      <c r="BF723" s="82"/>
      <c r="BG723" s="82"/>
      <c r="BH723" s="82"/>
      <c r="BI723" s="82"/>
      <c r="BJ723" s="82"/>
      <c r="BK723" s="82"/>
    </row>
    <row r="724" spans="1:63" ht="15.75" customHeight="1" x14ac:dyDescent="0.25">
      <c r="A724" s="104"/>
      <c r="B724" s="105"/>
      <c r="C724" s="82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8"/>
      <c r="X724" s="108"/>
      <c r="Y724" s="108"/>
      <c r="Z724" s="107"/>
      <c r="AA724" s="107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  <c r="AO724" s="109"/>
      <c r="AP724" s="109"/>
      <c r="AQ724" s="109"/>
      <c r="AR724" s="82"/>
      <c r="AS724" s="82"/>
      <c r="AT724" s="82"/>
      <c r="AU724" s="82"/>
      <c r="AV724" s="82"/>
      <c r="AW724" s="82"/>
      <c r="AX724" s="82"/>
      <c r="AY724" s="82"/>
      <c r="AZ724" s="82"/>
      <c r="BA724" s="82"/>
      <c r="BB724" s="82"/>
      <c r="BC724" s="82"/>
      <c r="BD724" s="82"/>
      <c r="BE724" s="82"/>
      <c r="BF724" s="82"/>
      <c r="BG724" s="82"/>
      <c r="BH724" s="82"/>
      <c r="BI724" s="82"/>
      <c r="BJ724" s="82"/>
      <c r="BK724" s="82"/>
    </row>
    <row r="725" spans="1:63" ht="15.75" customHeight="1" x14ac:dyDescent="0.25">
      <c r="A725" s="104"/>
      <c r="B725" s="105"/>
      <c r="C725" s="82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8"/>
      <c r="X725" s="108"/>
      <c r="Y725" s="108"/>
      <c r="Z725" s="107"/>
      <c r="AA725" s="107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/>
      <c r="AM725" s="109"/>
      <c r="AN725" s="109"/>
      <c r="AO725" s="109"/>
      <c r="AP725" s="109"/>
      <c r="AQ725" s="109"/>
      <c r="AR725" s="82"/>
      <c r="AS725" s="82"/>
      <c r="AT725" s="82"/>
      <c r="AU725" s="82"/>
      <c r="AV725" s="82"/>
      <c r="AW725" s="82"/>
      <c r="AX725" s="82"/>
      <c r="AY725" s="82"/>
      <c r="AZ725" s="82"/>
      <c r="BA725" s="82"/>
      <c r="BB725" s="82"/>
      <c r="BC725" s="82"/>
      <c r="BD725" s="82"/>
      <c r="BE725" s="82"/>
      <c r="BF725" s="82"/>
      <c r="BG725" s="82"/>
      <c r="BH725" s="82"/>
      <c r="BI725" s="82"/>
      <c r="BJ725" s="82"/>
      <c r="BK725" s="82"/>
    </row>
    <row r="726" spans="1:63" ht="15.75" customHeight="1" x14ac:dyDescent="0.25">
      <c r="A726" s="104"/>
      <c r="B726" s="105"/>
      <c r="C726" s="82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8"/>
      <c r="X726" s="108"/>
      <c r="Y726" s="108"/>
      <c r="Z726" s="107"/>
      <c r="AA726" s="107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/>
      <c r="AM726" s="109"/>
      <c r="AN726" s="109"/>
      <c r="AO726" s="109"/>
      <c r="AP726" s="109"/>
      <c r="AQ726" s="109"/>
      <c r="AR726" s="82"/>
      <c r="AS726" s="82"/>
      <c r="AT726" s="82"/>
      <c r="AU726" s="82"/>
      <c r="AV726" s="82"/>
      <c r="AW726" s="82"/>
      <c r="AX726" s="82"/>
      <c r="AY726" s="82"/>
      <c r="AZ726" s="82"/>
      <c r="BA726" s="82"/>
      <c r="BB726" s="82"/>
      <c r="BC726" s="82"/>
      <c r="BD726" s="82"/>
      <c r="BE726" s="82"/>
      <c r="BF726" s="82"/>
      <c r="BG726" s="82"/>
      <c r="BH726" s="82"/>
      <c r="BI726" s="82"/>
      <c r="BJ726" s="82"/>
      <c r="BK726" s="82"/>
    </row>
    <row r="727" spans="1:63" ht="15.75" customHeight="1" x14ac:dyDescent="0.25">
      <c r="A727" s="104"/>
      <c r="B727" s="105"/>
      <c r="C727" s="82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8"/>
      <c r="X727" s="108"/>
      <c r="Y727" s="108"/>
      <c r="Z727" s="107"/>
      <c r="AA727" s="107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  <c r="AL727" s="109"/>
      <c r="AM727" s="109"/>
      <c r="AN727" s="109"/>
      <c r="AO727" s="109"/>
      <c r="AP727" s="109"/>
      <c r="AQ727" s="109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  <c r="BC727" s="82"/>
      <c r="BD727" s="82"/>
      <c r="BE727" s="82"/>
      <c r="BF727" s="82"/>
      <c r="BG727" s="82"/>
      <c r="BH727" s="82"/>
      <c r="BI727" s="82"/>
      <c r="BJ727" s="82"/>
      <c r="BK727" s="82"/>
    </row>
    <row r="728" spans="1:63" ht="15.75" customHeight="1" x14ac:dyDescent="0.25">
      <c r="A728" s="104"/>
      <c r="B728" s="105"/>
      <c r="C728" s="82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8"/>
      <c r="X728" s="108"/>
      <c r="Y728" s="108"/>
      <c r="Z728" s="107"/>
      <c r="AA728" s="107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  <c r="AO728" s="109"/>
      <c r="AP728" s="109"/>
      <c r="AQ728" s="109"/>
      <c r="AR728" s="82"/>
      <c r="AS728" s="82"/>
      <c r="AT728" s="82"/>
      <c r="AU728" s="82"/>
      <c r="AV728" s="82"/>
      <c r="AW728" s="82"/>
      <c r="AX728" s="82"/>
      <c r="AY728" s="82"/>
      <c r="AZ728" s="82"/>
      <c r="BA728" s="82"/>
      <c r="BB728" s="82"/>
      <c r="BC728" s="82"/>
      <c r="BD728" s="82"/>
      <c r="BE728" s="82"/>
      <c r="BF728" s="82"/>
      <c r="BG728" s="82"/>
      <c r="BH728" s="82"/>
      <c r="BI728" s="82"/>
      <c r="BJ728" s="82"/>
      <c r="BK728" s="82"/>
    </row>
    <row r="729" spans="1:63" ht="15.75" customHeight="1" x14ac:dyDescent="0.25">
      <c r="A729" s="104"/>
      <c r="B729" s="105"/>
      <c r="C729" s="82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8"/>
      <c r="X729" s="108"/>
      <c r="Y729" s="108"/>
      <c r="Z729" s="107"/>
      <c r="AA729" s="107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  <c r="AO729" s="109"/>
      <c r="AP729" s="109"/>
      <c r="AQ729" s="109"/>
      <c r="AR729" s="82"/>
      <c r="AS729" s="82"/>
      <c r="AT729" s="82"/>
      <c r="AU729" s="82"/>
      <c r="AV729" s="82"/>
      <c r="AW729" s="82"/>
      <c r="AX729" s="82"/>
      <c r="AY729" s="82"/>
      <c r="AZ729" s="82"/>
      <c r="BA729" s="82"/>
      <c r="BB729" s="82"/>
      <c r="BC729" s="82"/>
      <c r="BD729" s="82"/>
      <c r="BE729" s="82"/>
      <c r="BF729" s="82"/>
      <c r="BG729" s="82"/>
      <c r="BH729" s="82"/>
      <c r="BI729" s="82"/>
      <c r="BJ729" s="82"/>
      <c r="BK729" s="82"/>
    </row>
    <row r="730" spans="1:63" ht="15.75" customHeight="1" x14ac:dyDescent="0.25">
      <c r="A730" s="104"/>
      <c r="B730" s="105"/>
      <c r="C730" s="82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8"/>
      <c r="X730" s="108"/>
      <c r="Y730" s="108"/>
      <c r="Z730" s="107"/>
      <c r="AA730" s="107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  <c r="AL730" s="109"/>
      <c r="AM730" s="109"/>
      <c r="AN730" s="109"/>
      <c r="AO730" s="109"/>
      <c r="AP730" s="109"/>
      <c r="AQ730" s="109"/>
      <c r="AR730" s="82"/>
      <c r="AS730" s="82"/>
      <c r="AT730" s="82"/>
      <c r="AU730" s="82"/>
      <c r="AV730" s="82"/>
      <c r="AW730" s="82"/>
      <c r="AX730" s="82"/>
      <c r="AY730" s="82"/>
      <c r="AZ730" s="82"/>
      <c r="BA730" s="82"/>
      <c r="BB730" s="82"/>
      <c r="BC730" s="82"/>
      <c r="BD730" s="82"/>
      <c r="BE730" s="82"/>
      <c r="BF730" s="82"/>
      <c r="BG730" s="82"/>
      <c r="BH730" s="82"/>
      <c r="BI730" s="82"/>
      <c r="BJ730" s="82"/>
      <c r="BK730" s="82"/>
    </row>
    <row r="731" spans="1:63" ht="15.75" customHeight="1" x14ac:dyDescent="0.25">
      <c r="A731" s="104"/>
      <c r="B731" s="105"/>
      <c r="C731" s="82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8"/>
      <c r="X731" s="108"/>
      <c r="Y731" s="108"/>
      <c r="Z731" s="107"/>
      <c r="AA731" s="107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  <c r="AO731" s="109"/>
      <c r="AP731" s="109"/>
      <c r="AQ731" s="109"/>
      <c r="AR731" s="82"/>
      <c r="AS731" s="82"/>
      <c r="AT731" s="82"/>
      <c r="AU731" s="82"/>
      <c r="AV731" s="82"/>
      <c r="AW731" s="82"/>
      <c r="AX731" s="82"/>
      <c r="AY731" s="82"/>
      <c r="AZ731" s="82"/>
      <c r="BA731" s="82"/>
      <c r="BB731" s="82"/>
      <c r="BC731" s="82"/>
      <c r="BD731" s="82"/>
      <c r="BE731" s="82"/>
      <c r="BF731" s="82"/>
      <c r="BG731" s="82"/>
      <c r="BH731" s="82"/>
      <c r="BI731" s="82"/>
      <c r="BJ731" s="82"/>
      <c r="BK731" s="82"/>
    </row>
    <row r="732" spans="1:63" ht="15.75" customHeight="1" x14ac:dyDescent="0.25">
      <c r="A732" s="104"/>
      <c r="B732" s="105"/>
      <c r="C732" s="82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8"/>
      <c r="X732" s="108"/>
      <c r="Y732" s="108"/>
      <c r="Z732" s="107"/>
      <c r="AA732" s="107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  <c r="AL732" s="109"/>
      <c r="AM732" s="109"/>
      <c r="AN732" s="109"/>
      <c r="AO732" s="109"/>
      <c r="AP732" s="109"/>
      <c r="AQ732" s="109"/>
      <c r="AR732" s="82"/>
      <c r="AS732" s="82"/>
      <c r="AT732" s="82"/>
      <c r="AU732" s="82"/>
      <c r="AV732" s="82"/>
      <c r="AW732" s="82"/>
      <c r="AX732" s="82"/>
      <c r="AY732" s="82"/>
      <c r="AZ732" s="82"/>
      <c r="BA732" s="82"/>
      <c r="BB732" s="82"/>
      <c r="BC732" s="82"/>
      <c r="BD732" s="82"/>
      <c r="BE732" s="82"/>
      <c r="BF732" s="82"/>
      <c r="BG732" s="82"/>
      <c r="BH732" s="82"/>
      <c r="BI732" s="82"/>
      <c r="BJ732" s="82"/>
      <c r="BK732" s="82"/>
    </row>
    <row r="733" spans="1:63" ht="15.75" customHeight="1" x14ac:dyDescent="0.25">
      <c r="A733" s="104"/>
      <c r="B733" s="105"/>
      <c r="C733" s="82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8"/>
      <c r="X733" s="108"/>
      <c r="Y733" s="108"/>
      <c r="Z733" s="107"/>
      <c r="AA733" s="107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/>
      <c r="AM733" s="109"/>
      <c r="AN733" s="109"/>
      <c r="AO733" s="109"/>
      <c r="AP733" s="109"/>
      <c r="AQ733" s="109"/>
      <c r="AR733" s="82"/>
      <c r="AS733" s="82"/>
      <c r="AT733" s="82"/>
      <c r="AU733" s="82"/>
      <c r="AV733" s="82"/>
      <c r="AW733" s="82"/>
      <c r="AX733" s="82"/>
      <c r="AY733" s="82"/>
      <c r="AZ733" s="82"/>
      <c r="BA733" s="82"/>
      <c r="BB733" s="82"/>
      <c r="BC733" s="82"/>
      <c r="BD733" s="82"/>
      <c r="BE733" s="82"/>
      <c r="BF733" s="82"/>
      <c r="BG733" s="82"/>
      <c r="BH733" s="82"/>
      <c r="BI733" s="82"/>
      <c r="BJ733" s="82"/>
      <c r="BK733" s="82"/>
    </row>
    <row r="734" spans="1:63" ht="15.75" customHeight="1" x14ac:dyDescent="0.25">
      <c r="A734" s="104"/>
      <c r="B734" s="105"/>
      <c r="C734" s="82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8"/>
      <c r="X734" s="108"/>
      <c r="Y734" s="108"/>
      <c r="Z734" s="107"/>
      <c r="AA734" s="107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  <c r="AO734" s="109"/>
      <c r="AP734" s="109"/>
      <c r="AQ734" s="109"/>
      <c r="AR734" s="82"/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  <c r="BC734" s="82"/>
      <c r="BD734" s="82"/>
      <c r="BE734" s="82"/>
      <c r="BF734" s="82"/>
      <c r="BG734" s="82"/>
      <c r="BH734" s="82"/>
      <c r="BI734" s="82"/>
      <c r="BJ734" s="82"/>
      <c r="BK734" s="82"/>
    </row>
    <row r="735" spans="1:63" ht="15.75" customHeight="1" x14ac:dyDescent="0.25">
      <c r="A735" s="104"/>
      <c r="B735" s="105"/>
      <c r="C735" s="82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8"/>
      <c r="X735" s="108"/>
      <c r="Y735" s="108"/>
      <c r="Z735" s="107"/>
      <c r="AA735" s="107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  <c r="AL735" s="109"/>
      <c r="AM735" s="109"/>
      <c r="AN735" s="109"/>
      <c r="AO735" s="109"/>
      <c r="AP735" s="109"/>
      <c r="AQ735" s="109"/>
      <c r="AR735" s="82"/>
      <c r="AS735" s="82"/>
      <c r="AT735" s="82"/>
      <c r="AU735" s="82"/>
      <c r="AV735" s="82"/>
      <c r="AW735" s="82"/>
      <c r="AX735" s="82"/>
      <c r="AY735" s="82"/>
      <c r="AZ735" s="82"/>
      <c r="BA735" s="82"/>
      <c r="BB735" s="82"/>
      <c r="BC735" s="82"/>
      <c r="BD735" s="82"/>
      <c r="BE735" s="82"/>
      <c r="BF735" s="82"/>
      <c r="BG735" s="82"/>
      <c r="BH735" s="82"/>
      <c r="BI735" s="82"/>
      <c r="BJ735" s="82"/>
      <c r="BK735" s="82"/>
    </row>
    <row r="736" spans="1:63" ht="15.75" customHeight="1" x14ac:dyDescent="0.25">
      <c r="A736" s="104"/>
      <c r="B736" s="105"/>
      <c r="C736" s="82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8"/>
      <c r="X736" s="108"/>
      <c r="Y736" s="108"/>
      <c r="Z736" s="107"/>
      <c r="AA736" s="107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/>
      <c r="AM736" s="109"/>
      <c r="AN736" s="109"/>
      <c r="AO736" s="109"/>
      <c r="AP736" s="109"/>
      <c r="AQ736" s="109"/>
      <c r="AR736" s="82"/>
      <c r="AS736" s="82"/>
      <c r="AT736" s="82"/>
      <c r="AU736" s="82"/>
      <c r="AV736" s="82"/>
      <c r="AW736" s="82"/>
      <c r="AX736" s="82"/>
      <c r="AY736" s="82"/>
      <c r="AZ736" s="82"/>
      <c r="BA736" s="82"/>
      <c r="BB736" s="82"/>
      <c r="BC736" s="82"/>
      <c r="BD736" s="82"/>
      <c r="BE736" s="82"/>
      <c r="BF736" s="82"/>
      <c r="BG736" s="82"/>
      <c r="BH736" s="82"/>
      <c r="BI736" s="82"/>
      <c r="BJ736" s="82"/>
      <c r="BK736" s="82"/>
    </row>
    <row r="737" spans="1:63" ht="15.75" customHeight="1" x14ac:dyDescent="0.25">
      <c r="A737" s="104"/>
      <c r="B737" s="105"/>
      <c r="C737" s="82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8"/>
      <c r="X737" s="108"/>
      <c r="Y737" s="108"/>
      <c r="Z737" s="107"/>
      <c r="AA737" s="107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/>
      <c r="AM737" s="109"/>
      <c r="AN737" s="109"/>
      <c r="AO737" s="109"/>
      <c r="AP737" s="109"/>
      <c r="AQ737" s="109"/>
      <c r="AR737" s="82"/>
      <c r="AS737" s="82"/>
      <c r="AT737" s="82"/>
      <c r="AU737" s="82"/>
      <c r="AV737" s="82"/>
      <c r="AW737" s="82"/>
      <c r="AX737" s="82"/>
      <c r="AY737" s="82"/>
      <c r="AZ737" s="82"/>
      <c r="BA737" s="82"/>
      <c r="BB737" s="82"/>
      <c r="BC737" s="82"/>
      <c r="BD737" s="82"/>
      <c r="BE737" s="82"/>
      <c r="BF737" s="82"/>
      <c r="BG737" s="82"/>
      <c r="BH737" s="82"/>
      <c r="BI737" s="82"/>
      <c r="BJ737" s="82"/>
      <c r="BK737" s="82"/>
    </row>
    <row r="738" spans="1:63" ht="15.75" customHeight="1" x14ac:dyDescent="0.25">
      <c r="A738" s="104"/>
      <c r="B738" s="105"/>
      <c r="C738" s="82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8"/>
      <c r="X738" s="108"/>
      <c r="Y738" s="108"/>
      <c r="Z738" s="107"/>
      <c r="AA738" s="107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  <c r="AO738" s="109"/>
      <c r="AP738" s="109"/>
      <c r="AQ738" s="109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  <c r="BC738" s="82"/>
      <c r="BD738" s="82"/>
      <c r="BE738" s="82"/>
      <c r="BF738" s="82"/>
      <c r="BG738" s="82"/>
      <c r="BH738" s="82"/>
      <c r="BI738" s="82"/>
      <c r="BJ738" s="82"/>
      <c r="BK738" s="82"/>
    </row>
    <row r="739" spans="1:63" ht="15.75" customHeight="1" x14ac:dyDescent="0.25">
      <c r="A739" s="104"/>
      <c r="B739" s="105"/>
      <c r="C739" s="82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8"/>
      <c r="X739" s="108"/>
      <c r="Y739" s="108"/>
      <c r="Z739" s="107"/>
      <c r="AA739" s="107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/>
      <c r="AM739" s="109"/>
      <c r="AN739" s="109"/>
      <c r="AO739" s="109"/>
      <c r="AP739" s="109"/>
      <c r="AQ739" s="109"/>
      <c r="AR739" s="82"/>
      <c r="AS739" s="82"/>
      <c r="AT739" s="82"/>
      <c r="AU739" s="82"/>
      <c r="AV739" s="82"/>
      <c r="AW739" s="82"/>
      <c r="AX739" s="82"/>
      <c r="AY739" s="82"/>
      <c r="AZ739" s="82"/>
      <c r="BA739" s="82"/>
      <c r="BB739" s="82"/>
      <c r="BC739" s="82"/>
      <c r="BD739" s="82"/>
      <c r="BE739" s="82"/>
      <c r="BF739" s="82"/>
      <c r="BG739" s="82"/>
      <c r="BH739" s="82"/>
      <c r="BI739" s="82"/>
      <c r="BJ739" s="82"/>
      <c r="BK739" s="82"/>
    </row>
    <row r="740" spans="1:63" ht="15.75" customHeight="1" x14ac:dyDescent="0.25">
      <c r="A740" s="104"/>
      <c r="B740" s="105"/>
      <c r="C740" s="82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8"/>
      <c r="X740" s="108"/>
      <c r="Y740" s="108"/>
      <c r="Z740" s="107"/>
      <c r="AA740" s="107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/>
      <c r="AM740" s="109"/>
      <c r="AN740" s="109"/>
      <c r="AO740" s="109"/>
      <c r="AP740" s="109"/>
      <c r="AQ740" s="109"/>
      <c r="AR740" s="82"/>
      <c r="AS740" s="82"/>
      <c r="AT740" s="82"/>
      <c r="AU740" s="82"/>
      <c r="AV740" s="82"/>
      <c r="AW740" s="82"/>
      <c r="AX740" s="82"/>
      <c r="AY740" s="82"/>
      <c r="AZ740" s="82"/>
      <c r="BA740" s="82"/>
      <c r="BB740" s="82"/>
      <c r="BC740" s="82"/>
      <c r="BD740" s="82"/>
      <c r="BE740" s="82"/>
      <c r="BF740" s="82"/>
      <c r="BG740" s="82"/>
      <c r="BH740" s="82"/>
      <c r="BI740" s="82"/>
      <c r="BJ740" s="82"/>
      <c r="BK740" s="82"/>
    </row>
    <row r="741" spans="1:63" ht="15.75" customHeight="1" x14ac:dyDescent="0.25">
      <c r="A741" s="104"/>
      <c r="B741" s="105"/>
      <c r="C741" s="82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8"/>
      <c r="X741" s="108"/>
      <c r="Y741" s="108"/>
      <c r="Z741" s="107"/>
      <c r="AA741" s="107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/>
      <c r="AM741" s="109"/>
      <c r="AN741" s="109"/>
      <c r="AO741" s="109"/>
      <c r="AP741" s="109"/>
      <c r="AQ741" s="109"/>
      <c r="AR741" s="82"/>
      <c r="AS741" s="82"/>
      <c r="AT741" s="82"/>
      <c r="AU741" s="82"/>
      <c r="AV741" s="82"/>
      <c r="AW741" s="82"/>
      <c r="AX741" s="82"/>
      <c r="AY741" s="82"/>
      <c r="AZ741" s="82"/>
      <c r="BA741" s="82"/>
      <c r="BB741" s="82"/>
      <c r="BC741" s="82"/>
      <c r="BD741" s="82"/>
      <c r="BE741" s="82"/>
      <c r="BF741" s="82"/>
      <c r="BG741" s="82"/>
      <c r="BH741" s="82"/>
      <c r="BI741" s="82"/>
      <c r="BJ741" s="82"/>
      <c r="BK741" s="82"/>
    </row>
    <row r="742" spans="1:63" ht="15.75" customHeight="1" x14ac:dyDescent="0.25">
      <c r="A742" s="104"/>
      <c r="B742" s="105"/>
      <c r="C742" s="82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8"/>
      <c r="X742" s="108"/>
      <c r="Y742" s="108"/>
      <c r="Z742" s="107"/>
      <c r="AA742" s="107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  <c r="AO742" s="109"/>
      <c r="AP742" s="109"/>
      <c r="AQ742" s="109"/>
      <c r="AR742" s="82"/>
      <c r="AS742" s="82"/>
      <c r="AT742" s="82"/>
      <c r="AU742" s="82"/>
      <c r="AV742" s="82"/>
      <c r="AW742" s="82"/>
      <c r="AX742" s="82"/>
      <c r="AY742" s="82"/>
      <c r="AZ742" s="82"/>
      <c r="BA742" s="82"/>
      <c r="BB742" s="82"/>
      <c r="BC742" s="82"/>
      <c r="BD742" s="82"/>
      <c r="BE742" s="82"/>
      <c r="BF742" s="82"/>
      <c r="BG742" s="82"/>
      <c r="BH742" s="82"/>
      <c r="BI742" s="82"/>
      <c r="BJ742" s="82"/>
      <c r="BK742" s="82"/>
    </row>
    <row r="743" spans="1:63" ht="15.75" customHeight="1" x14ac:dyDescent="0.25">
      <c r="A743" s="104"/>
      <c r="B743" s="105"/>
      <c r="C743" s="82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8"/>
      <c r="X743" s="108"/>
      <c r="Y743" s="108"/>
      <c r="Z743" s="107"/>
      <c r="AA743" s="107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  <c r="AL743" s="109"/>
      <c r="AM743" s="109"/>
      <c r="AN743" s="109"/>
      <c r="AO743" s="109"/>
      <c r="AP743" s="109"/>
      <c r="AQ743" s="109"/>
      <c r="AR743" s="82"/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  <c r="BC743" s="82"/>
      <c r="BD743" s="82"/>
      <c r="BE743" s="82"/>
      <c r="BF743" s="82"/>
      <c r="BG743" s="82"/>
      <c r="BH743" s="82"/>
      <c r="BI743" s="82"/>
      <c r="BJ743" s="82"/>
      <c r="BK743" s="82"/>
    </row>
    <row r="744" spans="1:63" ht="15.75" customHeight="1" x14ac:dyDescent="0.25">
      <c r="A744" s="104"/>
      <c r="B744" s="105"/>
      <c r="C744" s="82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8"/>
      <c r="X744" s="108"/>
      <c r="Y744" s="108"/>
      <c r="Z744" s="107"/>
      <c r="AA744" s="107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  <c r="AL744" s="109"/>
      <c r="AM744" s="109"/>
      <c r="AN744" s="109"/>
      <c r="AO744" s="109"/>
      <c r="AP744" s="109"/>
      <c r="AQ744" s="109"/>
      <c r="AR744" s="82"/>
      <c r="AS744" s="82"/>
      <c r="AT744" s="82"/>
      <c r="AU744" s="82"/>
      <c r="AV744" s="82"/>
      <c r="AW744" s="82"/>
      <c r="AX744" s="82"/>
      <c r="AY744" s="82"/>
      <c r="AZ744" s="82"/>
      <c r="BA744" s="82"/>
      <c r="BB744" s="82"/>
      <c r="BC744" s="82"/>
      <c r="BD744" s="82"/>
      <c r="BE744" s="82"/>
      <c r="BF744" s="82"/>
      <c r="BG744" s="82"/>
      <c r="BH744" s="82"/>
      <c r="BI744" s="82"/>
      <c r="BJ744" s="82"/>
      <c r="BK744" s="82"/>
    </row>
    <row r="745" spans="1:63" ht="15.75" customHeight="1" x14ac:dyDescent="0.25">
      <c r="A745" s="104"/>
      <c r="B745" s="105"/>
      <c r="C745" s="82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8"/>
      <c r="X745" s="108"/>
      <c r="Y745" s="108"/>
      <c r="Z745" s="107"/>
      <c r="AA745" s="107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  <c r="AL745" s="109"/>
      <c r="AM745" s="109"/>
      <c r="AN745" s="109"/>
      <c r="AO745" s="109"/>
      <c r="AP745" s="109"/>
      <c r="AQ745" s="109"/>
      <c r="AR745" s="82"/>
      <c r="AS745" s="82"/>
      <c r="AT745" s="82"/>
      <c r="AU745" s="82"/>
      <c r="AV745" s="82"/>
      <c r="AW745" s="82"/>
      <c r="AX745" s="82"/>
      <c r="AY745" s="82"/>
      <c r="AZ745" s="82"/>
      <c r="BA745" s="82"/>
      <c r="BB745" s="82"/>
      <c r="BC745" s="82"/>
      <c r="BD745" s="82"/>
      <c r="BE745" s="82"/>
      <c r="BF745" s="82"/>
      <c r="BG745" s="82"/>
      <c r="BH745" s="82"/>
      <c r="BI745" s="82"/>
      <c r="BJ745" s="82"/>
      <c r="BK745" s="82"/>
    </row>
    <row r="746" spans="1:63" ht="15.75" customHeight="1" x14ac:dyDescent="0.25">
      <c r="A746" s="104"/>
      <c r="B746" s="105"/>
      <c r="C746" s="82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8"/>
      <c r="X746" s="108"/>
      <c r="Y746" s="108"/>
      <c r="Z746" s="107"/>
      <c r="AA746" s="107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  <c r="AL746" s="109"/>
      <c r="AM746" s="109"/>
      <c r="AN746" s="109"/>
      <c r="AO746" s="109"/>
      <c r="AP746" s="109"/>
      <c r="AQ746" s="109"/>
      <c r="AR746" s="82"/>
      <c r="AS746" s="82"/>
      <c r="AT746" s="82"/>
      <c r="AU746" s="82"/>
      <c r="AV746" s="82"/>
      <c r="AW746" s="82"/>
      <c r="AX746" s="82"/>
      <c r="AY746" s="82"/>
      <c r="AZ746" s="82"/>
      <c r="BA746" s="82"/>
      <c r="BB746" s="82"/>
      <c r="BC746" s="82"/>
      <c r="BD746" s="82"/>
      <c r="BE746" s="82"/>
      <c r="BF746" s="82"/>
      <c r="BG746" s="82"/>
      <c r="BH746" s="82"/>
      <c r="BI746" s="82"/>
      <c r="BJ746" s="82"/>
      <c r="BK746" s="82"/>
    </row>
    <row r="747" spans="1:63" ht="15.75" customHeight="1" x14ac:dyDescent="0.25">
      <c r="A747" s="104"/>
      <c r="B747" s="105"/>
      <c r="C747" s="82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8"/>
      <c r="X747" s="108"/>
      <c r="Y747" s="108"/>
      <c r="Z747" s="107"/>
      <c r="AA747" s="107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/>
      <c r="AM747" s="109"/>
      <c r="AN747" s="109"/>
      <c r="AO747" s="109"/>
      <c r="AP747" s="109"/>
      <c r="AQ747" s="109"/>
      <c r="AR747" s="82"/>
      <c r="AS747" s="82"/>
      <c r="AT747" s="82"/>
      <c r="AU747" s="82"/>
      <c r="AV747" s="82"/>
      <c r="AW747" s="82"/>
      <c r="AX747" s="82"/>
      <c r="AY747" s="82"/>
      <c r="AZ747" s="82"/>
      <c r="BA747" s="82"/>
      <c r="BB747" s="82"/>
      <c r="BC747" s="82"/>
      <c r="BD747" s="82"/>
      <c r="BE747" s="82"/>
      <c r="BF747" s="82"/>
      <c r="BG747" s="82"/>
      <c r="BH747" s="82"/>
      <c r="BI747" s="82"/>
      <c r="BJ747" s="82"/>
      <c r="BK747" s="82"/>
    </row>
    <row r="748" spans="1:63" ht="15.75" customHeight="1" x14ac:dyDescent="0.25">
      <c r="A748" s="104"/>
      <c r="B748" s="105"/>
      <c r="C748" s="82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8"/>
      <c r="X748" s="108"/>
      <c r="Y748" s="108"/>
      <c r="Z748" s="107"/>
      <c r="AA748" s="107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  <c r="AL748" s="109"/>
      <c r="AM748" s="109"/>
      <c r="AN748" s="109"/>
      <c r="AO748" s="109"/>
      <c r="AP748" s="109"/>
      <c r="AQ748" s="109"/>
      <c r="AR748" s="82"/>
      <c r="AS748" s="82"/>
      <c r="AT748" s="82"/>
      <c r="AU748" s="82"/>
      <c r="AV748" s="82"/>
      <c r="AW748" s="82"/>
      <c r="AX748" s="82"/>
      <c r="AY748" s="82"/>
      <c r="AZ748" s="82"/>
      <c r="BA748" s="82"/>
      <c r="BB748" s="82"/>
      <c r="BC748" s="82"/>
      <c r="BD748" s="82"/>
      <c r="BE748" s="82"/>
      <c r="BF748" s="82"/>
      <c r="BG748" s="82"/>
      <c r="BH748" s="82"/>
      <c r="BI748" s="82"/>
      <c r="BJ748" s="82"/>
      <c r="BK748" s="82"/>
    </row>
    <row r="749" spans="1:63" ht="15.75" customHeight="1" x14ac:dyDescent="0.25">
      <c r="A749" s="104"/>
      <c r="B749" s="105"/>
      <c r="C749" s="82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8"/>
      <c r="X749" s="108"/>
      <c r="Y749" s="108"/>
      <c r="Z749" s="107"/>
      <c r="AA749" s="107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  <c r="AL749" s="109"/>
      <c r="AM749" s="109"/>
      <c r="AN749" s="109"/>
      <c r="AO749" s="109"/>
      <c r="AP749" s="109"/>
      <c r="AQ749" s="109"/>
      <c r="AR749" s="82"/>
      <c r="AS749" s="82"/>
      <c r="AT749" s="82"/>
      <c r="AU749" s="82"/>
      <c r="AV749" s="82"/>
      <c r="AW749" s="82"/>
      <c r="AX749" s="82"/>
      <c r="AY749" s="82"/>
      <c r="AZ749" s="82"/>
      <c r="BA749" s="82"/>
      <c r="BB749" s="82"/>
      <c r="BC749" s="82"/>
      <c r="BD749" s="82"/>
      <c r="BE749" s="82"/>
      <c r="BF749" s="82"/>
      <c r="BG749" s="82"/>
      <c r="BH749" s="82"/>
      <c r="BI749" s="82"/>
      <c r="BJ749" s="82"/>
      <c r="BK749" s="82"/>
    </row>
    <row r="750" spans="1:63" ht="15.75" customHeight="1" x14ac:dyDescent="0.25">
      <c r="A750" s="104"/>
      <c r="B750" s="105"/>
      <c r="C750" s="82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8"/>
      <c r="X750" s="108"/>
      <c r="Y750" s="108"/>
      <c r="Z750" s="107"/>
      <c r="AA750" s="107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  <c r="AL750" s="109"/>
      <c r="AM750" s="109"/>
      <c r="AN750" s="109"/>
      <c r="AO750" s="109"/>
      <c r="AP750" s="109"/>
      <c r="AQ750" s="109"/>
      <c r="AR750" s="82"/>
      <c r="AS750" s="82"/>
      <c r="AT750" s="82"/>
      <c r="AU750" s="82"/>
      <c r="AV750" s="82"/>
      <c r="AW750" s="82"/>
      <c r="AX750" s="82"/>
      <c r="AY750" s="82"/>
      <c r="AZ750" s="82"/>
      <c r="BA750" s="82"/>
      <c r="BB750" s="82"/>
      <c r="BC750" s="82"/>
      <c r="BD750" s="82"/>
      <c r="BE750" s="82"/>
      <c r="BF750" s="82"/>
      <c r="BG750" s="82"/>
      <c r="BH750" s="82"/>
      <c r="BI750" s="82"/>
      <c r="BJ750" s="82"/>
      <c r="BK750" s="82"/>
    </row>
    <row r="751" spans="1:63" ht="15.75" customHeight="1" x14ac:dyDescent="0.25">
      <c r="A751" s="104"/>
      <c r="B751" s="105"/>
      <c r="C751" s="82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8"/>
      <c r="X751" s="108"/>
      <c r="Y751" s="108"/>
      <c r="Z751" s="107"/>
      <c r="AA751" s="107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  <c r="AL751" s="109"/>
      <c r="AM751" s="109"/>
      <c r="AN751" s="109"/>
      <c r="AO751" s="109"/>
      <c r="AP751" s="109"/>
      <c r="AQ751" s="109"/>
      <c r="AR751" s="82"/>
      <c r="AS751" s="82"/>
      <c r="AT751" s="82"/>
      <c r="AU751" s="82"/>
      <c r="AV751" s="82"/>
      <c r="AW751" s="82"/>
      <c r="AX751" s="82"/>
      <c r="AY751" s="82"/>
      <c r="AZ751" s="82"/>
      <c r="BA751" s="82"/>
      <c r="BB751" s="82"/>
      <c r="BC751" s="82"/>
      <c r="BD751" s="82"/>
      <c r="BE751" s="82"/>
      <c r="BF751" s="82"/>
      <c r="BG751" s="82"/>
      <c r="BH751" s="82"/>
      <c r="BI751" s="82"/>
      <c r="BJ751" s="82"/>
      <c r="BK751" s="82"/>
    </row>
    <row r="752" spans="1:63" ht="15.75" customHeight="1" x14ac:dyDescent="0.25">
      <c r="A752" s="104"/>
      <c r="B752" s="105"/>
      <c r="C752" s="82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8"/>
      <c r="X752" s="108"/>
      <c r="Y752" s="108"/>
      <c r="Z752" s="107"/>
      <c r="AA752" s="107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  <c r="AL752" s="109"/>
      <c r="AM752" s="109"/>
      <c r="AN752" s="109"/>
      <c r="AO752" s="109"/>
      <c r="AP752" s="109"/>
      <c r="AQ752" s="109"/>
      <c r="AR752" s="82"/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  <c r="BC752" s="82"/>
      <c r="BD752" s="82"/>
      <c r="BE752" s="82"/>
      <c r="BF752" s="82"/>
      <c r="BG752" s="82"/>
      <c r="BH752" s="82"/>
      <c r="BI752" s="82"/>
      <c r="BJ752" s="82"/>
      <c r="BK752" s="82"/>
    </row>
    <row r="753" spans="1:63" ht="15.75" customHeight="1" x14ac:dyDescent="0.25">
      <c r="A753" s="104"/>
      <c r="B753" s="105"/>
      <c r="C753" s="82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8"/>
      <c r="X753" s="108"/>
      <c r="Y753" s="108"/>
      <c r="Z753" s="107"/>
      <c r="AA753" s="107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  <c r="AO753" s="109"/>
      <c r="AP753" s="109"/>
      <c r="AQ753" s="109"/>
      <c r="AR753" s="82"/>
      <c r="AS753" s="82"/>
      <c r="AT753" s="82"/>
      <c r="AU753" s="82"/>
      <c r="AV753" s="82"/>
      <c r="AW753" s="82"/>
      <c r="AX753" s="82"/>
      <c r="AY753" s="82"/>
      <c r="AZ753" s="82"/>
      <c r="BA753" s="82"/>
      <c r="BB753" s="82"/>
      <c r="BC753" s="82"/>
      <c r="BD753" s="82"/>
      <c r="BE753" s="82"/>
      <c r="BF753" s="82"/>
      <c r="BG753" s="82"/>
      <c r="BH753" s="82"/>
      <c r="BI753" s="82"/>
      <c r="BJ753" s="82"/>
      <c r="BK753" s="82"/>
    </row>
    <row r="754" spans="1:63" ht="15.75" customHeight="1" x14ac:dyDescent="0.25">
      <c r="A754" s="104"/>
      <c r="B754" s="105"/>
      <c r="C754" s="82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8"/>
      <c r="X754" s="108"/>
      <c r="Y754" s="108"/>
      <c r="Z754" s="107"/>
      <c r="AA754" s="107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  <c r="AL754" s="109"/>
      <c r="AM754" s="109"/>
      <c r="AN754" s="109"/>
      <c r="AO754" s="109"/>
      <c r="AP754" s="109"/>
      <c r="AQ754" s="109"/>
      <c r="AR754" s="82"/>
      <c r="AS754" s="82"/>
      <c r="AT754" s="82"/>
      <c r="AU754" s="82"/>
      <c r="AV754" s="82"/>
      <c r="AW754" s="82"/>
      <c r="AX754" s="82"/>
      <c r="AY754" s="82"/>
      <c r="AZ754" s="82"/>
      <c r="BA754" s="82"/>
      <c r="BB754" s="82"/>
      <c r="BC754" s="82"/>
      <c r="BD754" s="82"/>
      <c r="BE754" s="82"/>
      <c r="BF754" s="82"/>
      <c r="BG754" s="82"/>
      <c r="BH754" s="82"/>
      <c r="BI754" s="82"/>
      <c r="BJ754" s="82"/>
      <c r="BK754" s="82"/>
    </row>
    <row r="755" spans="1:63" ht="15.75" customHeight="1" x14ac:dyDescent="0.25">
      <c r="A755" s="104"/>
      <c r="B755" s="105"/>
      <c r="C755" s="82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8"/>
      <c r="X755" s="108"/>
      <c r="Y755" s="108"/>
      <c r="Z755" s="107"/>
      <c r="AA755" s="107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  <c r="AO755" s="109"/>
      <c r="AP755" s="109"/>
      <c r="AQ755" s="109"/>
      <c r="AR755" s="82"/>
      <c r="AS755" s="82"/>
      <c r="AT755" s="82"/>
      <c r="AU755" s="82"/>
      <c r="AV755" s="82"/>
      <c r="AW755" s="82"/>
      <c r="AX755" s="82"/>
      <c r="AY755" s="82"/>
      <c r="AZ755" s="82"/>
      <c r="BA755" s="82"/>
      <c r="BB755" s="82"/>
      <c r="BC755" s="82"/>
      <c r="BD755" s="82"/>
      <c r="BE755" s="82"/>
      <c r="BF755" s="82"/>
      <c r="BG755" s="82"/>
      <c r="BH755" s="82"/>
      <c r="BI755" s="82"/>
      <c r="BJ755" s="82"/>
      <c r="BK755" s="82"/>
    </row>
    <row r="756" spans="1:63" ht="15.75" customHeight="1" x14ac:dyDescent="0.25">
      <c r="A756" s="104"/>
      <c r="B756" s="105"/>
      <c r="C756" s="82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8"/>
      <c r="X756" s="108"/>
      <c r="Y756" s="108"/>
      <c r="Z756" s="107"/>
      <c r="AA756" s="107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  <c r="AO756" s="109"/>
      <c r="AP756" s="109"/>
      <c r="AQ756" s="109"/>
      <c r="AR756" s="82"/>
      <c r="AS756" s="82"/>
      <c r="AT756" s="82"/>
      <c r="AU756" s="82"/>
      <c r="AV756" s="82"/>
      <c r="AW756" s="82"/>
      <c r="AX756" s="82"/>
      <c r="AY756" s="82"/>
      <c r="AZ756" s="82"/>
      <c r="BA756" s="82"/>
      <c r="BB756" s="82"/>
      <c r="BC756" s="82"/>
      <c r="BD756" s="82"/>
      <c r="BE756" s="82"/>
      <c r="BF756" s="82"/>
      <c r="BG756" s="82"/>
      <c r="BH756" s="82"/>
      <c r="BI756" s="82"/>
      <c r="BJ756" s="82"/>
      <c r="BK756" s="82"/>
    </row>
    <row r="757" spans="1:63" ht="15.75" customHeight="1" x14ac:dyDescent="0.25">
      <c r="A757" s="104"/>
      <c r="B757" s="105"/>
      <c r="C757" s="82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8"/>
      <c r="X757" s="108"/>
      <c r="Y757" s="108"/>
      <c r="Z757" s="107"/>
      <c r="AA757" s="107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  <c r="AL757" s="109"/>
      <c r="AM757" s="109"/>
      <c r="AN757" s="109"/>
      <c r="AO757" s="109"/>
      <c r="AP757" s="109"/>
      <c r="AQ757" s="109"/>
      <c r="AR757" s="82"/>
      <c r="AS757" s="82"/>
      <c r="AT757" s="82"/>
      <c r="AU757" s="82"/>
      <c r="AV757" s="82"/>
      <c r="AW757" s="82"/>
      <c r="AX757" s="82"/>
      <c r="AY757" s="82"/>
      <c r="AZ757" s="82"/>
      <c r="BA757" s="82"/>
      <c r="BB757" s="82"/>
      <c r="BC757" s="82"/>
      <c r="BD757" s="82"/>
      <c r="BE757" s="82"/>
      <c r="BF757" s="82"/>
      <c r="BG757" s="82"/>
      <c r="BH757" s="82"/>
      <c r="BI757" s="82"/>
      <c r="BJ757" s="82"/>
      <c r="BK757" s="82"/>
    </row>
    <row r="758" spans="1:63" ht="15.75" customHeight="1" x14ac:dyDescent="0.25">
      <c r="A758" s="104"/>
      <c r="B758" s="105"/>
      <c r="C758" s="82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8"/>
      <c r="X758" s="108"/>
      <c r="Y758" s="108"/>
      <c r="Z758" s="107"/>
      <c r="AA758" s="107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  <c r="AL758" s="109"/>
      <c r="AM758" s="109"/>
      <c r="AN758" s="109"/>
      <c r="AO758" s="109"/>
      <c r="AP758" s="109"/>
      <c r="AQ758" s="109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  <c r="BC758" s="82"/>
      <c r="BD758" s="82"/>
      <c r="BE758" s="82"/>
      <c r="BF758" s="82"/>
      <c r="BG758" s="82"/>
      <c r="BH758" s="82"/>
      <c r="BI758" s="82"/>
      <c r="BJ758" s="82"/>
      <c r="BK758" s="82"/>
    </row>
    <row r="759" spans="1:63" ht="15.75" customHeight="1" x14ac:dyDescent="0.25">
      <c r="A759" s="104"/>
      <c r="B759" s="105"/>
      <c r="C759" s="82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8"/>
      <c r="X759" s="108"/>
      <c r="Y759" s="108"/>
      <c r="Z759" s="107"/>
      <c r="AA759" s="107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  <c r="AL759" s="109"/>
      <c r="AM759" s="109"/>
      <c r="AN759" s="109"/>
      <c r="AO759" s="109"/>
      <c r="AP759" s="109"/>
      <c r="AQ759" s="109"/>
      <c r="AR759" s="82"/>
      <c r="AS759" s="82"/>
      <c r="AT759" s="82"/>
      <c r="AU759" s="82"/>
      <c r="AV759" s="82"/>
      <c r="AW759" s="82"/>
      <c r="AX759" s="82"/>
      <c r="AY759" s="82"/>
      <c r="AZ759" s="82"/>
      <c r="BA759" s="82"/>
      <c r="BB759" s="82"/>
      <c r="BC759" s="82"/>
      <c r="BD759" s="82"/>
      <c r="BE759" s="82"/>
      <c r="BF759" s="82"/>
      <c r="BG759" s="82"/>
      <c r="BH759" s="82"/>
      <c r="BI759" s="82"/>
      <c r="BJ759" s="82"/>
      <c r="BK759" s="82"/>
    </row>
    <row r="760" spans="1:63" ht="15.75" customHeight="1" x14ac:dyDescent="0.25">
      <c r="A760" s="104"/>
      <c r="B760" s="105"/>
      <c r="C760" s="82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8"/>
      <c r="X760" s="108"/>
      <c r="Y760" s="108"/>
      <c r="Z760" s="107"/>
      <c r="AA760" s="107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  <c r="AL760" s="109"/>
      <c r="AM760" s="109"/>
      <c r="AN760" s="109"/>
      <c r="AO760" s="109"/>
      <c r="AP760" s="109"/>
      <c r="AQ760" s="109"/>
      <c r="AR760" s="82"/>
      <c r="AS760" s="82"/>
      <c r="AT760" s="82"/>
      <c r="AU760" s="82"/>
      <c r="AV760" s="82"/>
      <c r="AW760" s="82"/>
      <c r="AX760" s="82"/>
      <c r="AY760" s="82"/>
      <c r="AZ760" s="82"/>
      <c r="BA760" s="82"/>
      <c r="BB760" s="82"/>
      <c r="BC760" s="82"/>
      <c r="BD760" s="82"/>
      <c r="BE760" s="82"/>
      <c r="BF760" s="82"/>
      <c r="BG760" s="82"/>
      <c r="BH760" s="82"/>
      <c r="BI760" s="82"/>
      <c r="BJ760" s="82"/>
      <c r="BK760" s="82"/>
    </row>
    <row r="761" spans="1:63" ht="15.75" customHeight="1" x14ac:dyDescent="0.25">
      <c r="A761" s="104"/>
      <c r="B761" s="105"/>
      <c r="C761" s="82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8"/>
      <c r="X761" s="108"/>
      <c r="Y761" s="108"/>
      <c r="Z761" s="107"/>
      <c r="AA761" s="107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  <c r="AL761" s="109"/>
      <c r="AM761" s="109"/>
      <c r="AN761" s="109"/>
      <c r="AO761" s="109"/>
      <c r="AP761" s="109"/>
      <c r="AQ761" s="109"/>
      <c r="AR761" s="82"/>
      <c r="AS761" s="82"/>
      <c r="AT761" s="82"/>
      <c r="AU761" s="82"/>
      <c r="AV761" s="82"/>
      <c r="AW761" s="82"/>
      <c r="AX761" s="82"/>
      <c r="AY761" s="82"/>
      <c r="AZ761" s="82"/>
      <c r="BA761" s="82"/>
      <c r="BB761" s="82"/>
      <c r="BC761" s="82"/>
      <c r="BD761" s="82"/>
      <c r="BE761" s="82"/>
      <c r="BF761" s="82"/>
      <c r="BG761" s="82"/>
      <c r="BH761" s="82"/>
      <c r="BI761" s="82"/>
      <c r="BJ761" s="82"/>
      <c r="BK761" s="82"/>
    </row>
    <row r="762" spans="1:63" ht="15.75" customHeight="1" x14ac:dyDescent="0.25">
      <c r="A762" s="104"/>
      <c r="B762" s="105"/>
      <c r="C762" s="82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8"/>
      <c r="X762" s="108"/>
      <c r="Y762" s="108"/>
      <c r="Z762" s="107"/>
      <c r="AA762" s="107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  <c r="AL762" s="109"/>
      <c r="AM762" s="109"/>
      <c r="AN762" s="109"/>
      <c r="AO762" s="109"/>
      <c r="AP762" s="109"/>
      <c r="AQ762" s="109"/>
      <c r="AR762" s="82"/>
      <c r="AS762" s="82"/>
      <c r="AT762" s="82"/>
      <c r="AU762" s="82"/>
      <c r="AV762" s="82"/>
      <c r="AW762" s="82"/>
      <c r="AX762" s="82"/>
      <c r="AY762" s="82"/>
      <c r="AZ762" s="82"/>
      <c r="BA762" s="82"/>
      <c r="BB762" s="82"/>
      <c r="BC762" s="82"/>
      <c r="BD762" s="82"/>
      <c r="BE762" s="82"/>
      <c r="BF762" s="82"/>
      <c r="BG762" s="82"/>
      <c r="BH762" s="82"/>
      <c r="BI762" s="82"/>
      <c r="BJ762" s="82"/>
      <c r="BK762" s="82"/>
    </row>
    <row r="763" spans="1:63" ht="15.75" customHeight="1" x14ac:dyDescent="0.25">
      <c r="A763" s="104"/>
      <c r="B763" s="105"/>
      <c r="C763" s="82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8"/>
      <c r="X763" s="108"/>
      <c r="Y763" s="108"/>
      <c r="Z763" s="107"/>
      <c r="AA763" s="107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  <c r="AO763" s="109"/>
      <c r="AP763" s="109"/>
      <c r="AQ763" s="109"/>
      <c r="AR763" s="82"/>
      <c r="AS763" s="82"/>
      <c r="AT763" s="82"/>
      <c r="AU763" s="82"/>
      <c r="AV763" s="82"/>
      <c r="AW763" s="82"/>
      <c r="AX763" s="82"/>
      <c r="AY763" s="82"/>
      <c r="AZ763" s="82"/>
      <c r="BA763" s="82"/>
      <c r="BB763" s="82"/>
      <c r="BC763" s="82"/>
      <c r="BD763" s="82"/>
      <c r="BE763" s="82"/>
      <c r="BF763" s="82"/>
      <c r="BG763" s="82"/>
      <c r="BH763" s="82"/>
      <c r="BI763" s="82"/>
      <c r="BJ763" s="82"/>
      <c r="BK763" s="82"/>
    </row>
    <row r="764" spans="1:63" ht="15.75" customHeight="1" x14ac:dyDescent="0.25">
      <c r="A764" s="104"/>
      <c r="B764" s="105"/>
      <c r="C764" s="82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8"/>
      <c r="X764" s="108"/>
      <c r="Y764" s="108"/>
      <c r="Z764" s="107"/>
      <c r="AA764" s="107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  <c r="AO764" s="109"/>
      <c r="AP764" s="109"/>
      <c r="AQ764" s="109"/>
      <c r="AR764" s="82"/>
      <c r="AS764" s="82"/>
      <c r="AT764" s="82"/>
      <c r="AU764" s="82"/>
      <c r="AV764" s="82"/>
      <c r="AW764" s="82"/>
      <c r="AX764" s="82"/>
      <c r="AY764" s="82"/>
      <c r="AZ764" s="82"/>
      <c r="BA764" s="82"/>
      <c r="BB764" s="82"/>
      <c r="BC764" s="82"/>
      <c r="BD764" s="82"/>
      <c r="BE764" s="82"/>
      <c r="BF764" s="82"/>
      <c r="BG764" s="82"/>
      <c r="BH764" s="82"/>
      <c r="BI764" s="82"/>
      <c r="BJ764" s="82"/>
      <c r="BK764" s="82"/>
    </row>
    <row r="765" spans="1:63" ht="15.75" customHeight="1" x14ac:dyDescent="0.25">
      <c r="A765" s="104"/>
      <c r="B765" s="105"/>
      <c r="C765" s="82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8"/>
      <c r="X765" s="108"/>
      <c r="Y765" s="108"/>
      <c r="Z765" s="107"/>
      <c r="AA765" s="107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  <c r="AL765" s="109"/>
      <c r="AM765" s="109"/>
      <c r="AN765" s="109"/>
      <c r="AO765" s="109"/>
      <c r="AP765" s="109"/>
      <c r="AQ765" s="109"/>
      <c r="AR765" s="82"/>
      <c r="AS765" s="82"/>
      <c r="AT765" s="82"/>
      <c r="AU765" s="82"/>
      <c r="AV765" s="82"/>
      <c r="AW765" s="82"/>
      <c r="AX765" s="82"/>
      <c r="AY765" s="82"/>
      <c r="AZ765" s="82"/>
      <c r="BA765" s="82"/>
      <c r="BB765" s="82"/>
      <c r="BC765" s="82"/>
      <c r="BD765" s="82"/>
      <c r="BE765" s="82"/>
      <c r="BF765" s="82"/>
      <c r="BG765" s="82"/>
      <c r="BH765" s="82"/>
      <c r="BI765" s="82"/>
      <c r="BJ765" s="82"/>
      <c r="BK765" s="82"/>
    </row>
    <row r="766" spans="1:63" ht="15.75" customHeight="1" x14ac:dyDescent="0.25">
      <c r="A766" s="104"/>
      <c r="B766" s="105"/>
      <c r="C766" s="82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8"/>
      <c r="X766" s="108"/>
      <c r="Y766" s="108"/>
      <c r="Z766" s="107"/>
      <c r="AA766" s="107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  <c r="AL766" s="109"/>
      <c r="AM766" s="109"/>
      <c r="AN766" s="109"/>
      <c r="AO766" s="109"/>
      <c r="AP766" s="109"/>
      <c r="AQ766" s="109"/>
      <c r="AR766" s="82"/>
      <c r="AS766" s="82"/>
      <c r="AT766" s="82"/>
      <c r="AU766" s="82"/>
      <c r="AV766" s="82"/>
      <c r="AW766" s="82"/>
      <c r="AX766" s="82"/>
      <c r="AY766" s="82"/>
      <c r="AZ766" s="82"/>
      <c r="BA766" s="82"/>
      <c r="BB766" s="82"/>
      <c r="BC766" s="82"/>
      <c r="BD766" s="82"/>
      <c r="BE766" s="82"/>
      <c r="BF766" s="82"/>
      <c r="BG766" s="82"/>
      <c r="BH766" s="82"/>
      <c r="BI766" s="82"/>
      <c r="BJ766" s="82"/>
      <c r="BK766" s="82"/>
    </row>
    <row r="767" spans="1:63" ht="15.75" customHeight="1" x14ac:dyDescent="0.25">
      <c r="A767" s="104"/>
      <c r="B767" s="105"/>
      <c r="C767" s="82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8"/>
      <c r="X767" s="108"/>
      <c r="Y767" s="108"/>
      <c r="Z767" s="107"/>
      <c r="AA767" s="107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  <c r="AL767" s="109"/>
      <c r="AM767" s="109"/>
      <c r="AN767" s="109"/>
      <c r="AO767" s="109"/>
      <c r="AP767" s="109"/>
      <c r="AQ767" s="109"/>
      <c r="AR767" s="82"/>
      <c r="AS767" s="82"/>
      <c r="AT767" s="82"/>
      <c r="AU767" s="82"/>
      <c r="AV767" s="82"/>
      <c r="AW767" s="82"/>
      <c r="AX767" s="82"/>
      <c r="AY767" s="82"/>
      <c r="AZ767" s="82"/>
      <c r="BA767" s="82"/>
      <c r="BB767" s="82"/>
      <c r="BC767" s="82"/>
      <c r="BD767" s="82"/>
      <c r="BE767" s="82"/>
      <c r="BF767" s="82"/>
      <c r="BG767" s="82"/>
      <c r="BH767" s="82"/>
      <c r="BI767" s="82"/>
      <c r="BJ767" s="82"/>
      <c r="BK767" s="82"/>
    </row>
    <row r="768" spans="1:63" ht="15.75" customHeight="1" x14ac:dyDescent="0.25">
      <c r="A768" s="104"/>
      <c r="B768" s="105"/>
      <c r="C768" s="82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8"/>
      <c r="X768" s="108"/>
      <c r="Y768" s="108"/>
      <c r="Z768" s="107"/>
      <c r="AA768" s="107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  <c r="AL768" s="109"/>
      <c r="AM768" s="109"/>
      <c r="AN768" s="109"/>
      <c r="AO768" s="109"/>
      <c r="AP768" s="109"/>
      <c r="AQ768" s="109"/>
      <c r="AR768" s="82"/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  <c r="BC768" s="82"/>
      <c r="BD768" s="82"/>
      <c r="BE768" s="82"/>
      <c r="BF768" s="82"/>
      <c r="BG768" s="82"/>
      <c r="BH768" s="82"/>
      <c r="BI768" s="82"/>
      <c r="BJ768" s="82"/>
      <c r="BK768" s="82"/>
    </row>
    <row r="769" spans="1:63" ht="15.75" customHeight="1" x14ac:dyDescent="0.25">
      <c r="A769" s="104"/>
      <c r="B769" s="105"/>
      <c r="C769" s="82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8"/>
      <c r="X769" s="108"/>
      <c r="Y769" s="108"/>
      <c r="Z769" s="107"/>
      <c r="AA769" s="107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  <c r="AL769" s="109"/>
      <c r="AM769" s="109"/>
      <c r="AN769" s="109"/>
      <c r="AO769" s="109"/>
      <c r="AP769" s="109"/>
      <c r="AQ769" s="109"/>
      <c r="AR769" s="82"/>
      <c r="AS769" s="82"/>
      <c r="AT769" s="82"/>
      <c r="AU769" s="82"/>
      <c r="AV769" s="82"/>
      <c r="AW769" s="82"/>
      <c r="AX769" s="82"/>
      <c r="AY769" s="82"/>
      <c r="AZ769" s="82"/>
      <c r="BA769" s="82"/>
      <c r="BB769" s="82"/>
      <c r="BC769" s="82"/>
      <c r="BD769" s="82"/>
      <c r="BE769" s="82"/>
      <c r="BF769" s="82"/>
      <c r="BG769" s="82"/>
      <c r="BH769" s="82"/>
      <c r="BI769" s="82"/>
      <c r="BJ769" s="82"/>
      <c r="BK769" s="82"/>
    </row>
    <row r="770" spans="1:63" ht="15.75" customHeight="1" x14ac:dyDescent="0.25">
      <c r="A770" s="104"/>
      <c r="B770" s="105"/>
      <c r="C770" s="82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8"/>
      <c r="X770" s="108"/>
      <c r="Y770" s="108"/>
      <c r="Z770" s="107"/>
      <c r="AA770" s="107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  <c r="AL770" s="109"/>
      <c r="AM770" s="109"/>
      <c r="AN770" s="109"/>
      <c r="AO770" s="109"/>
      <c r="AP770" s="109"/>
      <c r="AQ770" s="109"/>
      <c r="AR770" s="82"/>
      <c r="AS770" s="82"/>
      <c r="AT770" s="82"/>
      <c r="AU770" s="82"/>
      <c r="AV770" s="82"/>
      <c r="AW770" s="82"/>
      <c r="AX770" s="82"/>
      <c r="AY770" s="82"/>
      <c r="AZ770" s="82"/>
      <c r="BA770" s="82"/>
      <c r="BB770" s="82"/>
      <c r="BC770" s="82"/>
      <c r="BD770" s="82"/>
      <c r="BE770" s="82"/>
      <c r="BF770" s="82"/>
      <c r="BG770" s="82"/>
      <c r="BH770" s="82"/>
      <c r="BI770" s="82"/>
      <c r="BJ770" s="82"/>
      <c r="BK770" s="82"/>
    </row>
    <row r="771" spans="1:63" ht="15.75" customHeight="1" x14ac:dyDescent="0.25">
      <c r="A771" s="104"/>
      <c r="B771" s="105"/>
      <c r="C771" s="82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8"/>
      <c r="X771" s="108"/>
      <c r="Y771" s="108"/>
      <c r="Z771" s="107"/>
      <c r="AA771" s="107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  <c r="AL771" s="109"/>
      <c r="AM771" s="109"/>
      <c r="AN771" s="109"/>
      <c r="AO771" s="109"/>
      <c r="AP771" s="109"/>
      <c r="AQ771" s="109"/>
      <c r="AR771" s="82"/>
      <c r="AS771" s="82"/>
      <c r="AT771" s="82"/>
      <c r="AU771" s="82"/>
      <c r="AV771" s="82"/>
      <c r="AW771" s="82"/>
      <c r="AX771" s="82"/>
      <c r="AY771" s="82"/>
      <c r="AZ771" s="82"/>
      <c r="BA771" s="82"/>
      <c r="BB771" s="82"/>
      <c r="BC771" s="82"/>
      <c r="BD771" s="82"/>
      <c r="BE771" s="82"/>
      <c r="BF771" s="82"/>
      <c r="BG771" s="82"/>
      <c r="BH771" s="82"/>
      <c r="BI771" s="82"/>
      <c r="BJ771" s="82"/>
      <c r="BK771" s="82"/>
    </row>
    <row r="772" spans="1:63" ht="15.75" customHeight="1" x14ac:dyDescent="0.25">
      <c r="A772" s="104"/>
      <c r="B772" s="105"/>
      <c r="C772" s="82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8"/>
      <c r="X772" s="108"/>
      <c r="Y772" s="108"/>
      <c r="Z772" s="107"/>
      <c r="AA772" s="107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  <c r="AL772" s="109"/>
      <c r="AM772" s="109"/>
      <c r="AN772" s="109"/>
      <c r="AO772" s="109"/>
      <c r="AP772" s="109"/>
      <c r="AQ772" s="109"/>
      <c r="AR772" s="82"/>
      <c r="AS772" s="82"/>
      <c r="AT772" s="82"/>
      <c r="AU772" s="82"/>
      <c r="AV772" s="82"/>
      <c r="AW772" s="82"/>
      <c r="AX772" s="82"/>
      <c r="AY772" s="82"/>
      <c r="AZ772" s="82"/>
      <c r="BA772" s="82"/>
      <c r="BB772" s="82"/>
      <c r="BC772" s="82"/>
      <c r="BD772" s="82"/>
      <c r="BE772" s="82"/>
      <c r="BF772" s="82"/>
      <c r="BG772" s="82"/>
      <c r="BH772" s="82"/>
      <c r="BI772" s="82"/>
      <c r="BJ772" s="82"/>
      <c r="BK772" s="82"/>
    </row>
    <row r="773" spans="1:63" ht="15.75" customHeight="1" x14ac:dyDescent="0.25">
      <c r="A773" s="104"/>
      <c r="B773" s="105"/>
      <c r="C773" s="82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8"/>
      <c r="X773" s="108"/>
      <c r="Y773" s="108"/>
      <c r="Z773" s="107"/>
      <c r="AA773" s="107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  <c r="AL773" s="109"/>
      <c r="AM773" s="109"/>
      <c r="AN773" s="109"/>
      <c r="AO773" s="109"/>
      <c r="AP773" s="109"/>
      <c r="AQ773" s="109"/>
      <c r="AR773" s="82"/>
      <c r="AS773" s="82"/>
      <c r="AT773" s="82"/>
      <c r="AU773" s="82"/>
      <c r="AV773" s="82"/>
      <c r="AW773" s="82"/>
      <c r="AX773" s="82"/>
      <c r="AY773" s="82"/>
      <c r="AZ773" s="82"/>
      <c r="BA773" s="82"/>
      <c r="BB773" s="82"/>
      <c r="BC773" s="82"/>
      <c r="BD773" s="82"/>
      <c r="BE773" s="82"/>
      <c r="BF773" s="82"/>
      <c r="BG773" s="82"/>
      <c r="BH773" s="82"/>
      <c r="BI773" s="82"/>
      <c r="BJ773" s="82"/>
      <c r="BK773" s="82"/>
    </row>
    <row r="774" spans="1:63" ht="15.75" customHeight="1" x14ac:dyDescent="0.25">
      <c r="A774" s="104"/>
      <c r="B774" s="105"/>
      <c r="C774" s="82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8"/>
      <c r="X774" s="108"/>
      <c r="Y774" s="108"/>
      <c r="Z774" s="107"/>
      <c r="AA774" s="107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  <c r="AL774" s="109"/>
      <c r="AM774" s="109"/>
      <c r="AN774" s="109"/>
      <c r="AO774" s="109"/>
      <c r="AP774" s="109"/>
      <c r="AQ774" s="109"/>
      <c r="AR774" s="82"/>
      <c r="AS774" s="82"/>
      <c r="AT774" s="82"/>
      <c r="AU774" s="82"/>
      <c r="AV774" s="82"/>
      <c r="AW774" s="82"/>
      <c r="AX774" s="82"/>
      <c r="AY774" s="82"/>
      <c r="AZ774" s="82"/>
      <c r="BA774" s="82"/>
      <c r="BB774" s="82"/>
      <c r="BC774" s="82"/>
      <c r="BD774" s="82"/>
      <c r="BE774" s="82"/>
      <c r="BF774" s="82"/>
      <c r="BG774" s="82"/>
      <c r="BH774" s="82"/>
      <c r="BI774" s="82"/>
      <c r="BJ774" s="82"/>
      <c r="BK774" s="82"/>
    </row>
    <row r="775" spans="1:63" ht="15.75" customHeight="1" x14ac:dyDescent="0.25">
      <c r="A775" s="104"/>
      <c r="B775" s="105"/>
      <c r="C775" s="82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8"/>
      <c r="X775" s="108"/>
      <c r="Y775" s="108"/>
      <c r="Z775" s="107"/>
      <c r="AA775" s="107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  <c r="AL775" s="109"/>
      <c r="AM775" s="109"/>
      <c r="AN775" s="109"/>
      <c r="AO775" s="109"/>
      <c r="AP775" s="109"/>
      <c r="AQ775" s="109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  <c r="BC775" s="82"/>
      <c r="BD775" s="82"/>
      <c r="BE775" s="82"/>
      <c r="BF775" s="82"/>
      <c r="BG775" s="82"/>
      <c r="BH775" s="82"/>
      <c r="BI775" s="82"/>
      <c r="BJ775" s="82"/>
      <c r="BK775" s="82"/>
    </row>
    <row r="776" spans="1:63" ht="15.75" customHeight="1" x14ac:dyDescent="0.25">
      <c r="A776" s="104"/>
      <c r="B776" s="105"/>
      <c r="C776" s="82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8"/>
      <c r="X776" s="108"/>
      <c r="Y776" s="108"/>
      <c r="Z776" s="107"/>
      <c r="AA776" s="107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  <c r="AL776" s="109"/>
      <c r="AM776" s="109"/>
      <c r="AN776" s="109"/>
      <c r="AO776" s="109"/>
      <c r="AP776" s="109"/>
      <c r="AQ776" s="109"/>
      <c r="AR776" s="82"/>
      <c r="AS776" s="82"/>
      <c r="AT776" s="82"/>
      <c r="AU776" s="82"/>
      <c r="AV776" s="82"/>
      <c r="AW776" s="82"/>
      <c r="AX776" s="82"/>
      <c r="AY776" s="82"/>
      <c r="AZ776" s="82"/>
      <c r="BA776" s="82"/>
      <c r="BB776" s="82"/>
      <c r="BC776" s="82"/>
      <c r="BD776" s="82"/>
      <c r="BE776" s="82"/>
      <c r="BF776" s="82"/>
      <c r="BG776" s="82"/>
      <c r="BH776" s="82"/>
      <c r="BI776" s="82"/>
      <c r="BJ776" s="82"/>
      <c r="BK776" s="82"/>
    </row>
    <row r="777" spans="1:63" ht="15.75" customHeight="1" x14ac:dyDescent="0.25">
      <c r="A777" s="104"/>
      <c r="B777" s="105"/>
      <c r="C777" s="82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8"/>
      <c r="X777" s="108"/>
      <c r="Y777" s="108"/>
      <c r="Z777" s="107"/>
      <c r="AA777" s="107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  <c r="AL777" s="109"/>
      <c r="AM777" s="109"/>
      <c r="AN777" s="109"/>
      <c r="AO777" s="109"/>
      <c r="AP777" s="109"/>
      <c r="AQ777" s="109"/>
      <c r="AR777" s="82"/>
      <c r="AS777" s="82"/>
      <c r="AT777" s="82"/>
      <c r="AU777" s="82"/>
      <c r="AV777" s="82"/>
      <c r="AW777" s="82"/>
      <c r="AX777" s="82"/>
      <c r="AY777" s="82"/>
      <c r="AZ777" s="82"/>
      <c r="BA777" s="82"/>
      <c r="BB777" s="82"/>
      <c r="BC777" s="82"/>
      <c r="BD777" s="82"/>
      <c r="BE777" s="82"/>
      <c r="BF777" s="82"/>
      <c r="BG777" s="82"/>
      <c r="BH777" s="82"/>
      <c r="BI777" s="82"/>
      <c r="BJ777" s="82"/>
      <c r="BK777" s="82"/>
    </row>
    <row r="778" spans="1:63" ht="15.75" customHeight="1" x14ac:dyDescent="0.25">
      <c r="A778" s="104"/>
      <c r="B778" s="105"/>
      <c r="C778" s="82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8"/>
      <c r="X778" s="108"/>
      <c r="Y778" s="108"/>
      <c r="Z778" s="107"/>
      <c r="AA778" s="107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  <c r="AL778" s="109"/>
      <c r="AM778" s="109"/>
      <c r="AN778" s="109"/>
      <c r="AO778" s="109"/>
      <c r="AP778" s="109"/>
      <c r="AQ778" s="109"/>
      <c r="AR778" s="82"/>
      <c r="AS778" s="82"/>
      <c r="AT778" s="82"/>
      <c r="AU778" s="82"/>
      <c r="AV778" s="82"/>
      <c r="AW778" s="82"/>
      <c r="AX778" s="82"/>
      <c r="AY778" s="82"/>
      <c r="AZ778" s="82"/>
      <c r="BA778" s="82"/>
      <c r="BB778" s="82"/>
      <c r="BC778" s="82"/>
      <c r="BD778" s="82"/>
      <c r="BE778" s="82"/>
      <c r="BF778" s="82"/>
      <c r="BG778" s="82"/>
      <c r="BH778" s="82"/>
      <c r="BI778" s="82"/>
      <c r="BJ778" s="82"/>
      <c r="BK778" s="82"/>
    </row>
    <row r="779" spans="1:63" ht="15.75" customHeight="1" x14ac:dyDescent="0.25">
      <c r="A779" s="104"/>
      <c r="B779" s="105"/>
      <c r="C779" s="82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8"/>
      <c r="X779" s="108"/>
      <c r="Y779" s="108"/>
      <c r="Z779" s="107"/>
      <c r="AA779" s="107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  <c r="AL779" s="109"/>
      <c r="AM779" s="109"/>
      <c r="AN779" s="109"/>
      <c r="AO779" s="109"/>
      <c r="AP779" s="109"/>
      <c r="AQ779" s="109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  <c r="BC779" s="82"/>
      <c r="BD779" s="82"/>
      <c r="BE779" s="82"/>
      <c r="BF779" s="82"/>
      <c r="BG779" s="82"/>
      <c r="BH779" s="82"/>
      <c r="BI779" s="82"/>
      <c r="BJ779" s="82"/>
      <c r="BK779" s="82"/>
    </row>
    <row r="780" spans="1:63" ht="15.75" customHeight="1" x14ac:dyDescent="0.25">
      <c r="A780" s="104"/>
      <c r="B780" s="105"/>
      <c r="C780" s="82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8"/>
      <c r="X780" s="108"/>
      <c r="Y780" s="108"/>
      <c r="Z780" s="107"/>
      <c r="AA780" s="107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  <c r="AL780" s="109"/>
      <c r="AM780" s="109"/>
      <c r="AN780" s="109"/>
      <c r="AO780" s="109"/>
      <c r="AP780" s="109"/>
      <c r="AQ780" s="109"/>
      <c r="AR780" s="82"/>
      <c r="AS780" s="82"/>
      <c r="AT780" s="82"/>
      <c r="AU780" s="82"/>
      <c r="AV780" s="82"/>
      <c r="AW780" s="82"/>
      <c r="AX780" s="82"/>
      <c r="AY780" s="82"/>
      <c r="AZ780" s="82"/>
      <c r="BA780" s="82"/>
      <c r="BB780" s="82"/>
      <c r="BC780" s="82"/>
      <c r="BD780" s="82"/>
      <c r="BE780" s="82"/>
      <c r="BF780" s="82"/>
      <c r="BG780" s="82"/>
      <c r="BH780" s="82"/>
      <c r="BI780" s="82"/>
      <c r="BJ780" s="82"/>
      <c r="BK780" s="82"/>
    </row>
    <row r="781" spans="1:63" ht="15.75" customHeight="1" x14ac:dyDescent="0.25">
      <c r="A781" s="104"/>
      <c r="B781" s="105"/>
      <c r="C781" s="82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8"/>
      <c r="X781" s="108"/>
      <c r="Y781" s="108"/>
      <c r="Z781" s="107"/>
      <c r="AA781" s="107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  <c r="AL781" s="109"/>
      <c r="AM781" s="109"/>
      <c r="AN781" s="109"/>
      <c r="AO781" s="109"/>
      <c r="AP781" s="109"/>
      <c r="AQ781" s="109"/>
      <c r="AR781" s="82"/>
      <c r="AS781" s="82"/>
      <c r="AT781" s="82"/>
      <c r="AU781" s="82"/>
      <c r="AV781" s="82"/>
      <c r="AW781" s="82"/>
      <c r="AX781" s="82"/>
      <c r="AY781" s="82"/>
      <c r="AZ781" s="82"/>
      <c r="BA781" s="82"/>
      <c r="BB781" s="82"/>
      <c r="BC781" s="82"/>
      <c r="BD781" s="82"/>
      <c r="BE781" s="82"/>
      <c r="BF781" s="82"/>
      <c r="BG781" s="82"/>
      <c r="BH781" s="82"/>
      <c r="BI781" s="82"/>
      <c r="BJ781" s="82"/>
      <c r="BK781" s="82"/>
    </row>
    <row r="782" spans="1:63" ht="15.75" customHeight="1" x14ac:dyDescent="0.25">
      <c r="A782" s="104"/>
      <c r="B782" s="105"/>
      <c r="C782" s="82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8"/>
      <c r="X782" s="108"/>
      <c r="Y782" s="108"/>
      <c r="Z782" s="107"/>
      <c r="AA782" s="107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  <c r="AL782" s="109"/>
      <c r="AM782" s="109"/>
      <c r="AN782" s="109"/>
      <c r="AO782" s="109"/>
      <c r="AP782" s="109"/>
      <c r="AQ782" s="109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  <c r="BC782" s="82"/>
      <c r="BD782" s="82"/>
      <c r="BE782" s="82"/>
      <c r="BF782" s="82"/>
      <c r="BG782" s="82"/>
      <c r="BH782" s="82"/>
      <c r="BI782" s="82"/>
      <c r="BJ782" s="82"/>
      <c r="BK782" s="82"/>
    </row>
    <row r="783" spans="1:63" ht="15.75" customHeight="1" x14ac:dyDescent="0.25">
      <c r="A783" s="104"/>
      <c r="B783" s="105"/>
      <c r="C783" s="82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8"/>
      <c r="X783" s="108"/>
      <c r="Y783" s="108"/>
      <c r="Z783" s="107"/>
      <c r="AA783" s="107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  <c r="AL783" s="109"/>
      <c r="AM783" s="109"/>
      <c r="AN783" s="109"/>
      <c r="AO783" s="109"/>
      <c r="AP783" s="109"/>
      <c r="AQ783" s="109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  <c r="BC783" s="82"/>
      <c r="BD783" s="82"/>
      <c r="BE783" s="82"/>
      <c r="BF783" s="82"/>
      <c r="BG783" s="82"/>
      <c r="BH783" s="82"/>
      <c r="BI783" s="82"/>
      <c r="BJ783" s="82"/>
      <c r="BK783" s="82"/>
    </row>
    <row r="784" spans="1:63" ht="15.75" customHeight="1" x14ac:dyDescent="0.25">
      <c r="A784" s="104"/>
      <c r="B784" s="105"/>
      <c r="C784" s="82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8"/>
      <c r="X784" s="108"/>
      <c r="Y784" s="108"/>
      <c r="Z784" s="107"/>
      <c r="AA784" s="107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09"/>
      <c r="AM784" s="109"/>
      <c r="AN784" s="109"/>
      <c r="AO784" s="109"/>
      <c r="AP784" s="109"/>
      <c r="AQ784" s="109"/>
      <c r="AR784" s="82"/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  <c r="BC784" s="82"/>
      <c r="BD784" s="82"/>
      <c r="BE784" s="82"/>
      <c r="BF784" s="82"/>
      <c r="BG784" s="82"/>
      <c r="BH784" s="82"/>
      <c r="BI784" s="82"/>
      <c r="BJ784" s="82"/>
      <c r="BK784" s="82"/>
    </row>
    <row r="785" spans="1:63" ht="15.75" customHeight="1" x14ac:dyDescent="0.25">
      <c r="A785" s="104"/>
      <c r="B785" s="105"/>
      <c r="C785" s="82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8"/>
      <c r="X785" s="108"/>
      <c r="Y785" s="108"/>
      <c r="Z785" s="107"/>
      <c r="AA785" s="107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  <c r="AO785" s="109"/>
      <c r="AP785" s="109"/>
      <c r="AQ785" s="109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  <c r="BD785" s="82"/>
      <c r="BE785" s="82"/>
      <c r="BF785" s="82"/>
      <c r="BG785" s="82"/>
      <c r="BH785" s="82"/>
      <c r="BI785" s="82"/>
      <c r="BJ785" s="82"/>
      <c r="BK785" s="82"/>
    </row>
    <row r="786" spans="1:63" ht="15.75" customHeight="1" x14ac:dyDescent="0.25">
      <c r="A786" s="104"/>
      <c r="B786" s="105"/>
      <c r="C786" s="82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8"/>
      <c r="X786" s="108"/>
      <c r="Y786" s="108"/>
      <c r="Z786" s="107"/>
      <c r="AA786" s="107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  <c r="AO786" s="109"/>
      <c r="AP786" s="109"/>
      <c r="AQ786" s="109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  <c r="BC786" s="82"/>
      <c r="BD786" s="82"/>
      <c r="BE786" s="82"/>
      <c r="BF786" s="82"/>
      <c r="BG786" s="82"/>
      <c r="BH786" s="82"/>
      <c r="BI786" s="82"/>
      <c r="BJ786" s="82"/>
      <c r="BK786" s="82"/>
    </row>
    <row r="787" spans="1:63" ht="15.75" customHeight="1" x14ac:dyDescent="0.25">
      <c r="A787" s="104"/>
      <c r="B787" s="105"/>
      <c r="C787" s="82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8"/>
      <c r="X787" s="108"/>
      <c r="Y787" s="108"/>
      <c r="Z787" s="107"/>
      <c r="AA787" s="107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  <c r="AO787" s="109"/>
      <c r="AP787" s="109"/>
      <c r="AQ787" s="109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  <c r="BC787" s="82"/>
      <c r="BD787" s="82"/>
      <c r="BE787" s="82"/>
      <c r="BF787" s="82"/>
      <c r="BG787" s="82"/>
      <c r="BH787" s="82"/>
      <c r="BI787" s="82"/>
      <c r="BJ787" s="82"/>
      <c r="BK787" s="82"/>
    </row>
    <row r="788" spans="1:63" ht="15.75" customHeight="1" x14ac:dyDescent="0.25">
      <c r="A788" s="104"/>
      <c r="B788" s="105"/>
      <c r="C788" s="82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8"/>
      <c r="X788" s="108"/>
      <c r="Y788" s="108"/>
      <c r="Z788" s="107"/>
      <c r="AA788" s="107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  <c r="AO788" s="109"/>
      <c r="AP788" s="109"/>
      <c r="AQ788" s="109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  <c r="BC788" s="82"/>
      <c r="BD788" s="82"/>
      <c r="BE788" s="82"/>
      <c r="BF788" s="82"/>
      <c r="BG788" s="82"/>
      <c r="BH788" s="82"/>
      <c r="BI788" s="82"/>
      <c r="BJ788" s="82"/>
      <c r="BK788" s="82"/>
    </row>
    <row r="789" spans="1:63" ht="15.75" customHeight="1" x14ac:dyDescent="0.25">
      <c r="A789" s="104"/>
      <c r="B789" s="105"/>
      <c r="C789" s="82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8"/>
      <c r="X789" s="108"/>
      <c r="Y789" s="108"/>
      <c r="Z789" s="107"/>
      <c r="AA789" s="107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  <c r="AO789" s="109"/>
      <c r="AP789" s="109"/>
      <c r="AQ789" s="109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  <c r="BC789" s="82"/>
      <c r="BD789" s="82"/>
      <c r="BE789" s="82"/>
      <c r="BF789" s="82"/>
      <c r="BG789" s="82"/>
      <c r="BH789" s="82"/>
      <c r="BI789" s="82"/>
      <c r="BJ789" s="82"/>
      <c r="BK789" s="82"/>
    </row>
    <row r="790" spans="1:63" ht="15.75" customHeight="1" x14ac:dyDescent="0.25">
      <c r="A790" s="104"/>
      <c r="B790" s="105"/>
      <c r="C790" s="82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8"/>
      <c r="X790" s="108"/>
      <c r="Y790" s="108"/>
      <c r="Z790" s="107"/>
      <c r="AA790" s="107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  <c r="AO790" s="109"/>
      <c r="AP790" s="109"/>
      <c r="AQ790" s="109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  <c r="BC790" s="82"/>
      <c r="BD790" s="82"/>
      <c r="BE790" s="82"/>
      <c r="BF790" s="82"/>
      <c r="BG790" s="82"/>
      <c r="BH790" s="82"/>
      <c r="BI790" s="82"/>
      <c r="BJ790" s="82"/>
      <c r="BK790" s="82"/>
    </row>
    <row r="791" spans="1:63" ht="15.75" customHeight="1" x14ac:dyDescent="0.25">
      <c r="A791" s="104"/>
      <c r="B791" s="105"/>
      <c r="C791" s="82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8"/>
      <c r="X791" s="108"/>
      <c r="Y791" s="108"/>
      <c r="Z791" s="107"/>
      <c r="AA791" s="107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  <c r="AO791" s="109"/>
      <c r="AP791" s="109"/>
      <c r="AQ791" s="109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  <c r="BC791" s="82"/>
      <c r="BD791" s="82"/>
      <c r="BE791" s="82"/>
      <c r="BF791" s="82"/>
      <c r="BG791" s="82"/>
      <c r="BH791" s="82"/>
      <c r="BI791" s="82"/>
      <c r="BJ791" s="82"/>
      <c r="BK791" s="82"/>
    </row>
    <row r="792" spans="1:63" ht="15.75" customHeight="1" x14ac:dyDescent="0.25">
      <c r="A792" s="104"/>
      <c r="B792" s="105"/>
      <c r="C792" s="82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8"/>
      <c r="X792" s="108"/>
      <c r="Y792" s="108"/>
      <c r="Z792" s="107"/>
      <c r="AA792" s="107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  <c r="AO792" s="109"/>
      <c r="AP792" s="109"/>
      <c r="AQ792" s="109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  <c r="BD792" s="82"/>
      <c r="BE792" s="82"/>
      <c r="BF792" s="82"/>
      <c r="BG792" s="82"/>
      <c r="BH792" s="82"/>
      <c r="BI792" s="82"/>
      <c r="BJ792" s="82"/>
      <c r="BK792" s="82"/>
    </row>
    <row r="793" spans="1:63" ht="15.75" customHeight="1" x14ac:dyDescent="0.25">
      <c r="A793" s="104"/>
      <c r="B793" s="105"/>
      <c r="C793" s="82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8"/>
      <c r="X793" s="108"/>
      <c r="Y793" s="108"/>
      <c r="Z793" s="107"/>
      <c r="AA793" s="107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  <c r="AL793" s="109"/>
      <c r="AM793" s="109"/>
      <c r="AN793" s="109"/>
      <c r="AO793" s="109"/>
      <c r="AP793" s="109"/>
      <c r="AQ793" s="109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  <c r="BC793" s="82"/>
      <c r="BD793" s="82"/>
      <c r="BE793" s="82"/>
      <c r="BF793" s="82"/>
      <c r="BG793" s="82"/>
      <c r="BH793" s="82"/>
      <c r="BI793" s="82"/>
      <c r="BJ793" s="82"/>
      <c r="BK793" s="82"/>
    </row>
    <row r="794" spans="1:63" ht="15.75" customHeight="1" x14ac:dyDescent="0.25">
      <c r="A794" s="104"/>
      <c r="B794" s="105"/>
      <c r="C794" s="82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8"/>
      <c r="X794" s="108"/>
      <c r="Y794" s="108"/>
      <c r="Z794" s="107"/>
      <c r="AA794" s="107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  <c r="AL794" s="109"/>
      <c r="AM794" s="109"/>
      <c r="AN794" s="109"/>
      <c r="AO794" s="109"/>
      <c r="AP794" s="109"/>
      <c r="AQ794" s="109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  <c r="BC794" s="82"/>
      <c r="BD794" s="82"/>
      <c r="BE794" s="82"/>
      <c r="BF794" s="82"/>
      <c r="BG794" s="82"/>
      <c r="BH794" s="82"/>
      <c r="BI794" s="82"/>
      <c r="BJ794" s="82"/>
      <c r="BK794" s="82"/>
    </row>
    <row r="795" spans="1:63" ht="15.75" customHeight="1" x14ac:dyDescent="0.25">
      <c r="A795" s="104"/>
      <c r="B795" s="105"/>
      <c r="C795" s="82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8"/>
      <c r="X795" s="108"/>
      <c r="Y795" s="108"/>
      <c r="Z795" s="107"/>
      <c r="AA795" s="107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  <c r="AL795" s="109"/>
      <c r="AM795" s="109"/>
      <c r="AN795" s="109"/>
      <c r="AO795" s="109"/>
      <c r="AP795" s="109"/>
      <c r="AQ795" s="109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  <c r="BC795" s="82"/>
      <c r="BD795" s="82"/>
      <c r="BE795" s="82"/>
      <c r="BF795" s="82"/>
      <c r="BG795" s="82"/>
      <c r="BH795" s="82"/>
      <c r="BI795" s="82"/>
      <c r="BJ795" s="82"/>
      <c r="BK795" s="82"/>
    </row>
    <row r="796" spans="1:63" ht="15.75" customHeight="1" x14ac:dyDescent="0.25">
      <c r="A796" s="104"/>
      <c r="B796" s="105"/>
      <c r="C796" s="82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8"/>
      <c r="X796" s="108"/>
      <c r="Y796" s="108"/>
      <c r="Z796" s="107"/>
      <c r="AA796" s="107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  <c r="AL796" s="109"/>
      <c r="AM796" s="109"/>
      <c r="AN796" s="109"/>
      <c r="AO796" s="109"/>
      <c r="AP796" s="109"/>
      <c r="AQ796" s="109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  <c r="BC796" s="82"/>
      <c r="BD796" s="82"/>
      <c r="BE796" s="82"/>
      <c r="BF796" s="82"/>
      <c r="BG796" s="82"/>
      <c r="BH796" s="82"/>
      <c r="BI796" s="82"/>
      <c r="BJ796" s="82"/>
      <c r="BK796" s="82"/>
    </row>
    <row r="797" spans="1:63" ht="15.75" customHeight="1" x14ac:dyDescent="0.25">
      <c r="A797" s="104"/>
      <c r="B797" s="105"/>
      <c r="C797" s="82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8"/>
      <c r="X797" s="108"/>
      <c r="Y797" s="108"/>
      <c r="Z797" s="107"/>
      <c r="AA797" s="107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  <c r="AL797" s="109"/>
      <c r="AM797" s="109"/>
      <c r="AN797" s="109"/>
      <c r="AO797" s="109"/>
      <c r="AP797" s="109"/>
      <c r="AQ797" s="109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  <c r="BD797" s="82"/>
      <c r="BE797" s="82"/>
      <c r="BF797" s="82"/>
      <c r="BG797" s="82"/>
      <c r="BH797" s="82"/>
      <c r="BI797" s="82"/>
      <c r="BJ797" s="82"/>
      <c r="BK797" s="82"/>
    </row>
    <row r="798" spans="1:63" ht="15.75" customHeight="1" x14ac:dyDescent="0.25">
      <c r="A798" s="104"/>
      <c r="B798" s="105"/>
      <c r="C798" s="82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8"/>
      <c r="X798" s="108"/>
      <c r="Y798" s="108"/>
      <c r="Z798" s="107"/>
      <c r="AA798" s="107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  <c r="AO798" s="109"/>
      <c r="AP798" s="109"/>
      <c r="AQ798" s="109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  <c r="BC798" s="82"/>
      <c r="BD798" s="82"/>
      <c r="BE798" s="82"/>
      <c r="BF798" s="82"/>
      <c r="BG798" s="82"/>
      <c r="BH798" s="82"/>
      <c r="BI798" s="82"/>
      <c r="BJ798" s="82"/>
      <c r="BK798" s="82"/>
    </row>
    <row r="799" spans="1:63" ht="15.75" customHeight="1" x14ac:dyDescent="0.25">
      <c r="A799" s="104"/>
      <c r="B799" s="105"/>
      <c r="C799" s="82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8"/>
      <c r="X799" s="108"/>
      <c r="Y799" s="108"/>
      <c r="Z799" s="107"/>
      <c r="AA799" s="107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O799" s="109"/>
      <c r="AP799" s="109"/>
      <c r="AQ799" s="109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  <c r="BC799" s="82"/>
      <c r="BD799" s="82"/>
      <c r="BE799" s="82"/>
      <c r="BF799" s="82"/>
      <c r="BG799" s="82"/>
      <c r="BH799" s="82"/>
      <c r="BI799" s="82"/>
      <c r="BJ799" s="82"/>
      <c r="BK799" s="82"/>
    </row>
    <row r="800" spans="1:63" ht="15.75" customHeight="1" x14ac:dyDescent="0.25">
      <c r="A800" s="104"/>
      <c r="B800" s="105"/>
      <c r="C800" s="82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8"/>
      <c r="X800" s="108"/>
      <c r="Y800" s="108"/>
      <c r="Z800" s="107"/>
      <c r="AA800" s="107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O800" s="109"/>
      <c r="AP800" s="109"/>
      <c r="AQ800" s="109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  <c r="BC800" s="82"/>
      <c r="BD800" s="82"/>
      <c r="BE800" s="82"/>
      <c r="BF800" s="82"/>
      <c r="BG800" s="82"/>
      <c r="BH800" s="82"/>
      <c r="BI800" s="82"/>
      <c r="BJ800" s="82"/>
      <c r="BK800" s="82"/>
    </row>
    <row r="801" spans="1:63" ht="15.75" customHeight="1" x14ac:dyDescent="0.25">
      <c r="A801" s="104"/>
      <c r="B801" s="105"/>
      <c r="C801" s="82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8"/>
      <c r="X801" s="108"/>
      <c r="Y801" s="108"/>
      <c r="Z801" s="107"/>
      <c r="AA801" s="107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O801" s="109"/>
      <c r="AP801" s="109"/>
      <c r="AQ801" s="109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  <c r="BD801" s="82"/>
      <c r="BE801" s="82"/>
      <c r="BF801" s="82"/>
      <c r="BG801" s="82"/>
      <c r="BH801" s="82"/>
      <c r="BI801" s="82"/>
      <c r="BJ801" s="82"/>
      <c r="BK801" s="82"/>
    </row>
    <row r="802" spans="1:63" ht="15.75" customHeight="1" x14ac:dyDescent="0.25">
      <c r="A802" s="104"/>
      <c r="B802" s="105"/>
      <c r="C802" s="82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8"/>
      <c r="X802" s="108"/>
      <c r="Y802" s="108"/>
      <c r="Z802" s="107"/>
      <c r="AA802" s="107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O802" s="109"/>
      <c r="AP802" s="109"/>
      <c r="AQ802" s="109"/>
      <c r="AR802" s="82"/>
      <c r="AS802" s="82"/>
      <c r="AT802" s="82"/>
      <c r="AU802" s="82"/>
      <c r="AV802" s="82"/>
      <c r="AW802" s="82"/>
      <c r="AX802" s="82"/>
      <c r="AY802" s="82"/>
      <c r="AZ802" s="82"/>
      <c r="BA802" s="82"/>
      <c r="BB802" s="82"/>
      <c r="BC802" s="82"/>
      <c r="BD802" s="82"/>
      <c r="BE802" s="82"/>
      <c r="BF802" s="82"/>
      <c r="BG802" s="82"/>
      <c r="BH802" s="82"/>
      <c r="BI802" s="82"/>
      <c r="BJ802" s="82"/>
      <c r="BK802" s="82"/>
    </row>
    <row r="803" spans="1:63" ht="15.75" customHeight="1" x14ac:dyDescent="0.25">
      <c r="A803" s="104"/>
      <c r="B803" s="105"/>
      <c r="C803" s="82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8"/>
      <c r="X803" s="108"/>
      <c r="Y803" s="108"/>
      <c r="Z803" s="107"/>
      <c r="AA803" s="107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O803" s="109"/>
      <c r="AP803" s="109"/>
      <c r="AQ803" s="109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  <c r="BC803" s="82"/>
      <c r="BD803" s="82"/>
      <c r="BE803" s="82"/>
      <c r="BF803" s="82"/>
      <c r="BG803" s="82"/>
      <c r="BH803" s="82"/>
      <c r="BI803" s="82"/>
      <c r="BJ803" s="82"/>
      <c r="BK803" s="82"/>
    </row>
    <row r="804" spans="1:63" ht="15.75" customHeight="1" x14ac:dyDescent="0.25">
      <c r="A804" s="104"/>
      <c r="B804" s="105"/>
      <c r="C804" s="82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8"/>
      <c r="X804" s="108"/>
      <c r="Y804" s="108"/>
      <c r="Z804" s="107"/>
      <c r="AA804" s="107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O804" s="109"/>
      <c r="AP804" s="109"/>
      <c r="AQ804" s="109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  <c r="BC804" s="82"/>
      <c r="BD804" s="82"/>
      <c r="BE804" s="82"/>
      <c r="BF804" s="82"/>
      <c r="BG804" s="82"/>
      <c r="BH804" s="82"/>
      <c r="BI804" s="82"/>
      <c r="BJ804" s="82"/>
      <c r="BK804" s="82"/>
    </row>
    <row r="805" spans="1:63" ht="15.75" customHeight="1" x14ac:dyDescent="0.25">
      <c r="A805" s="104"/>
      <c r="B805" s="105"/>
      <c r="C805" s="82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8"/>
      <c r="X805" s="108"/>
      <c r="Y805" s="108"/>
      <c r="Z805" s="107"/>
      <c r="AA805" s="107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O805" s="109"/>
      <c r="AP805" s="109"/>
      <c r="AQ805" s="109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  <c r="BC805" s="82"/>
      <c r="BD805" s="82"/>
      <c r="BE805" s="82"/>
      <c r="BF805" s="82"/>
      <c r="BG805" s="82"/>
      <c r="BH805" s="82"/>
      <c r="BI805" s="82"/>
      <c r="BJ805" s="82"/>
      <c r="BK805" s="82"/>
    </row>
    <row r="806" spans="1:63" ht="15.75" customHeight="1" x14ac:dyDescent="0.25">
      <c r="A806" s="104"/>
      <c r="B806" s="105"/>
      <c r="C806" s="82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8"/>
      <c r="X806" s="108"/>
      <c r="Y806" s="108"/>
      <c r="Z806" s="107"/>
      <c r="AA806" s="107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  <c r="AP806" s="109"/>
      <c r="AQ806" s="109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  <c r="BD806" s="82"/>
      <c r="BE806" s="82"/>
      <c r="BF806" s="82"/>
      <c r="BG806" s="82"/>
      <c r="BH806" s="82"/>
      <c r="BI806" s="82"/>
      <c r="BJ806" s="82"/>
      <c r="BK806" s="82"/>
    </row>
    <row r="807" spans="1:63" ht="15.75" customHeight="1" x14ac:dyDescent="0.25">
      <c r="A807" s="104"/>
      <c r="B807" s="105"/>
      <c r="C807" s="82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8"/>
      <c r="X807" s="108"/>
      <c r="Y807" s="108"/>
      <c r="Z807" s="107"/>
      <c r="AA807" s="107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O807" s="109"/>
      <c r="AP807" s="109"/>
      <c r="AQ807" s="109"/>
      <c r="AR807" s="82"/>
      <c r="AS807" s="82"/>
      <c r="AT807" s="82"/>
      <c r="AU807" s="82"/>
      <c r="AV807" s="82"/>
      <c r="AW807" s="82"/>
      <c r="AX807" s="82"/>
      <c r="AY807" s="82"/>
      <c r="AZ807" s="82"/>
      <c r="BA807" s="82"/>
      <c r="BB807" s="82"/>
      <c r="BC807" s="82"/>
      <c r="BD807" s="82"/>
      <c r="BE807" s="82"/>
      <c r="BF807" s="82"/>
      <c r="BG807" s="82"/>
      <c r="BH807" s="82"/>
      <c r="BI807" s="82"/>
      <c r="BJ807" s="82"/>
      <c r="BK807" s="82"/>
    </row>
    <row r="808" spans="1:63" ht="15.75" customHeight="1" x14ac:dyDescent="0.25">
      <c r="A808" s="104"/>
      <c r="B808" s="105"/>
      <c r="C808" s="82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8"/>
      <c r="X808" s="108"/>
      <c r="Y808" s="108"/>
      <c r="Z808" s="107"/>
      <c r="AA808" s="107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  <c r="AO808" s="109"/>
      <c r="AP808" s="109"/>
      <c r="AQ808" s="109"/>
      <c r="AR808" s="82"/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  <c r="BC808" s="82"/>
      <c r="BD808" s="82"/>
      <c r="BE808" s="82"/>
      <c r="BF808" s="82"/>
      <c r="BG808" s="82"/>
      <c r="BH808" s="82"/>
      <c r="BI808" s="82"/>
      <c r="BJ808" s="82"/>
      <c r="BK808" s="82"/>
    </row>
    <row r="809" spans="1:63" ht="15.75" customHeight="1" x14ac:dyDescent="0.25">
      <c r="A809" s="104"/>
      <c r="B809" s="105"/>
      <c r="C809" s="82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8"/>
      <c r="X809" s="108"/>
      <c r="Y809" s="108"/>
      <c r="Z809" s="107"/>
      <c r="AA809" s="107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  <c r="AO809" s="109"/>
      <c r="AP809" s="109"/>
      <c r="AQ809" s="109"/>
      <c r="AR809" s="82"/>
      <c r="AS809" s="82"/>
      <c r="AT809" s="82"/>
      <c r="AU809" s="82"/>
      <c r="AV809" s="82"/>
      <c r="AW809" s="82"/>
      <c r="AX809" s="82"/>
      <c r="AY809" s="82"/>
      <c r="AZ809" s="82"/>
      <c r="BA809" s="82"/>
      <c r="BB809" s="82"/>
      <c r="BC809" s="82"/>
      <c r="BD809" s="82"/>
      <c r="BE809" s="82"/>
      <c r="BF809" s="82"/>
      <c r="BG809" s="82"/>
      <c r="BH809" s="82"/>
      <c r="BI809" s="82"/>
      <c r="BJ809" s="82"/>
      <c r="BK809" s="82"/>
    </row>
    <row r="810" spans="1:63" ht="15.75" customHeight="1" x14ac:dyDescent="0.25">
      <c r="A810" s="104"/>
      <c r="B810" s="105"/>
      <c r="C810" s="82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8"/>
      <c r="X810" s="108"/>
      <c r="Y810" s="108"/>
      <c r="Z810" s="107"/>
      <c r="AA810" s="107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  <c r="AO810" s="109"/>
      <c r="AP810" s="109"/>
      <c r="AQ810" s="109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  <c r="BC810" s="82"/>
      <c r="BD810" s="82"/>
      <c r="BE810" s="82"/>
      <c r="BF810" s="82"/>
      <c r="BG810" s="82"/>
      <c r="BH810" s="82"/>
      <c r="BI810" s="82"/>
      <c r="BJ810" s="82"/>
      <c r="BK810" s="82"/>
    </row>
    <row r="811" spans="1:63" ht="15.75" customHeight="1" x14ac:dyDescent="0.25">
      <c r="A811" s="104"/>
      <c r="B811" s="105"/>
      <c r="C811" s="82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8"/>
      <c r="X811" s="108"/>
      <c r="Y811" s="108"/>
      <c r="Z811" s="107"/>
      <c r="AA811" s="107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  <c r="AO811" s="109"/>
      <c r="AP811" s="109"/>
      <c r="AQ811" s="109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  <c r="BC811" s="82"/>
      <c r="BD811" s="82"/>
      <c r="BE811" s="82"/>
      <c r="BF811" s="82"/>
      <c r="BG811" s="82"/>
      <c r="BH811" s="82"/>
      <c r="BI811" s="82"/>
      <c r="BJ811" s="82"/>
      <c r="BK811" s="82"/>
    </row>
    <row r="812" spans="1:63" ht="15.75" customHeight="1" x14ac:dyDescent="0.25">
      <c r="A812" s="104"/>
      <c r="B812" s="105"/>
      <c r="C812" s="82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8"/>
      <c r="X812" s="108"/>
      <c r="Y812" s="108"/>
      <c r="Z812" s="107"/>
      <c r="AA812" s="107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  <c r="AO812" s="109"/>
      <c r="AP812" s="109"/>
      <c r="AQ812" s="109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  <c r="BD812" s="82"/>
      <c r="BE812" s="82"/>
      <c r="BF812" s="82"/>
      <c r="BG812" s="82"/>
      <c r="BH812" s="82"/>
      <c r="BI812" s="82"/>
      <c r="BJ812" s="82"/>
      <c r="BK812" s="82"/>
    </row>
    <row r="813" spans="1:63" ht="15.75" customHeight="1" x14ac:dyDescent="0.25">
      <c r="A813" s="104"/>
      <c r="B813" s="105"/>
      <c r="C813" s="82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8"/>
      <c r="X813" s="108"/>
      <c r="Y813" s="108"/>
      <c r="Z813" s="107"/>
      <c r="AA813" s="107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  <c r="AO813" s="109"/>
      <c r="AP813" s="109"/>
      <c r="AQ813" s="109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  <c r="BC813" s="82"/>
      <c r="BD813" s="82"/>
      <c r="BE813" s="82"/>
      <c r="BF813" s="82"/>
      <c r="BG813" s="82"/>
      <c r="BH813" s="82"/>
      <c r="BI813" s="82"/>
      <c r="BJ813" s="82"/>
      <c r="BK813" s="82"/>
    </row>
    <row r="814" spans="1:63" ht="15.75" customHeight="1" x14ac:dyDescent="0.25">
      <c r="A814" s="104"/>
      <c r="B814" s="105"/>
      <c r="C814" s="82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8"/>
      <c r="X814" s="108"/>
      <c r="Y814" s="108"/>
      <c r="Z814" s="107"/>
      <c r="AA814" s="107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  <c r="AO814" s="109"/>
      <c r="AP814" s="109"/>
      <c r="AQ814" s="109"/>
      <c r="AR814" s="82"/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  <c r="BC814" s="82"/>
      <c r="BD814" s="82"/>
      <c r="BE814" s="82"/>
      <c r="BF814" s="82"/>
      <c r="BG814" s="82"/>
      <c r="BH814" s="82"/>
      <c r="BI814" s="82"/>
      <c r="BJ814" s="82"/>
      <c r="BK814" s="82"/>
    </row>
    <row r="815" spans="1:63" ht="15.75" customHeight="1" x14ac:dyDescent="0.25">
      <c r="A815" s="104"/>
      <c r="B815" s="105"/>
      <c r="C815" s="82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8"/>
      <c r="X815" s="108"/>
      <c r="Y815" s="108"/>
      <c r="Z815" s="107"/>
      <c r="AA815" s="107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  <c r="AO815" s="109"/>
      <c r="AP815" s="109"/>
      <c r="AQ815" s="109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  <c r="BC815" s="82"/>
      <c r="BD815" s="82"/>
      <c r="BE815" s="82"/>
      <c r="BF815" s="82"/>
      <c r="BG815" s="82"/>
      <c r="BH815" s="82"/>
      <c r="BI815" s="82"/>
      <c r="BJ815" s="82"/>
      <c r="BK815" s="82"/>
    </row>
    <row r="816" spans="1:63" ht="15.75" customHeight="1" x14ac:dyDescent="0.25">
      <c r="A816" s="104"/>
      <c r="B816" s="105"/>
      <c r="C816" s="82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8"/>
      <c r="X816" s="108"/>
      <c r="Y816" s="108"/>
      <c r="Z816" s="107"/>
      <c r="AA816" s="107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  <c r="AL816" s="109"/>
      <c r="AM816" s="109"/>
      <c r="AN816" s="109"/>
      <c r="AO816" s="109"/>
      <c r="AP816" s="109"/>
      <c r="AQ816" s="109"/>
      <c r="AR816" s="82"/>
      <c r="AS816" s="82"/>
      <c r="AT816" s="82"/>
      <c r="AU816" s="82"/>
      <c r="AV816" s="82"/>
      <c r="AW816" s="82"/>
      <c r="AX816" s="82"/>
      <c r="AY816" s="82"/>
      <c r="AZ816" s="82"/>
      <c r="BA816" s="82"/>
      <c r="BB816" s="82"/>
      <c r="BC816" s="82"/>
      <c r="BD816" s="82"/>
      <c r="BE816" s="82"/>
      <c r="BF816" s="82"/>
      <c r="BG816" s="82"/>
      <c r="BH816" s="82"/>
      <c r="BI816" s="82"/>
      <c r="BJ816" s="82"/>
      <c r="BK816" s="82"/>
    </row>
  </sheetData>
  <mergeCells count="66">
    <mergeCell ref="B146:C146"/>
    <mergeCell ref="K146:AQ146"/>
    <mergeCell ref="B158:C158"/>
    <mergeCell ref="K158:AQ158"/>
    <mergeCell ref="B169:C169"/>
    <mergeCell ref="K169:AQ169"/>
    <mergeCell ref="B126:C126"/>
    <mergeCell ref="K126:AQ126"/>
    <mergeCell ref="B135:C135"/>
    <mergeCell ref="B136:C136"/>
    <mergeCell ref="K136:AQ136"/>
    <mergeCell ref="B84:C84"/>
    <mergeCell ref="B96:C96"/>
    <mergeCell ref="B106:C106"/>
    <mergeCell ref="K106:AQ106"/>
    <mergeCell ref="B117:C117"/>
    <mergeCell ref="K117:AQ117"/>
    <mergeCell ref="B74:C74"/>
    <mergeCell ref="K74:AQ74"/>
    <mergeCell ref="B78:C78"/>
    <mergeCell ref="K78:AQ78"/>
    <mergeCell ref="B83:AQ83"/>
    <mergeCell ref="B63:C63"/>
    <mergeCell ref="K63:AQ63"/>
    <mergeCell ref="B69:C69"/>
    <mergeCell ref="K69:AQ69"/>
    <mergeCell ref="A70:A73"/>
    <mergeCell ref="A41:A45"/>
    <mergeCell ref="B46:C46"/>
    <mergeCell ref="B50:C50"/>
    <mergeCell ref="B54:AQ54"/>
    <mergeCell ref="B55:C55"/>
    <mergeCell ref="A1:AR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A6:A8"/>
    <mergeCell ref="B6:C6"/>
    <mergeCell ref="AB3:AI3"/>
    <mergeCell ref="AJ3:AQ3"/>
    <mergeCell ref="U4:U5"/>
    <mergeCell ref="V4:V5"/>
    <mergeCell ref="Z4:Z5"/>
    <mergeCell ref="AA4:AA5"/>
    <mergeCell ref="AB4:AE4"/>
    <mergeCell ref="AF4:AI4"/>
    <mergeCell ref="AJ4:AM4"/>
    <mergeCell ref="AN4:AQ4"/>
    <mergeCell ref="N3:N5"/>
    <mergeCell ref="O3:O5"/>
    <mergeCell ref="B14:C14"/>
    <mergeCell ref="B28:C28"/>
    <mergeCell ref="B35:C35"/>
    <mergeCell ref="K35:AQ35"/>
    <mergeCell ref="B40:C40"/>
    <mergeCell ref="K40:AQ40"/>
  </mergeCells>
  <dataValidations count="1">
    <dataValidation type="list" allowBlank="1" showErrorMessage="1" sqref="AO24:AO27 AC16:AC17 AG16:AG17 AK16:AK17 AO16:AO17 AC19:AC21 AG19:AG21 AK19:AK21 AO19:AO21 AC24:AC27 AK24:AK27 AG24:AG27 AC8:AC13 AO8:AO13 AK8:AK13 AG8:AG13 AK170:AK177 AO170:AO177 AG170:AG177 AC170:AC177 AC29:AC34 AG29:AG34 AK29:AK34 AO29:AO34 AC36:AC39 AG36:AG39 AK36:AK39 AO36:AO39 AC41:AC45 AG41:AG45 AK41:AK45 AO41:AO45 AC47:AC49 AG47:AG49 AK47:AK49 AO47:AO49 AG51:AG53 AK51:AK53 AO51:AO53 AC56:AC60 AG56:AG60 AB61:AC61 AF61:AG61 AC85:AC95 AK56:AK61 AC64:AC68 AG64:AG68 AK64:AK68 AO64:AO68 AC75:AC77 AG75:AG77 AK75:AK77 AO75:AO77 AG79:AG82 AK79:AK82 AO79:AO82 AC51:AC53 AK118:AK125 AC97 AG97 AK97 AO97 AC99:AC105 AG99:AG105 AK99:AK105 AO99:AO105 AG118:AG125 AC118:AC125 AC127:AC134 AG127:AG134 AK127:AK134 AO127:AO134 AC137:AC145 AG137:AG145 AK137:AK145 AO137:AO145 AO70:AO73 AC159:AC163 AG159:AG163 AK159:AK163 AO159:AO163 AC165:AC168 AG165:AG168 AK165:AK168 AO165:AO168 AK85:AK95 AK70:AK73 AG70:AG73 AC70:AC73 AC79:AC82 AG85:AG95 AO85:AO95 AO118:AO125 AO56:AO61 AG107:AG116 AO107:AO116 AC107:AC116 AK107:AK116 AO147:AO157 AC147:AC157 AK147:AK157 AG147:AG157">
      <formula1>mod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&amp;LAPPROUVE CFVU DU 27/09/2021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820"/>
  <sheetViews>
    <sheetView topLeftCell="V136" workbookViewId="0">
      <selection activeCell="AB170" sqref="AB170:AQ177"/>
    </sheetView>
  </sheetViews>
  <sheetFormatPr baseColWidth="10" defaultColWidth="12.625" defaultRowHeight="15" customHeight="1" x14ac:dyDescent="0.25"/>
  <cols>
    <col min="1" max="1" width="10.125" customWidth="1"/>
    <col min="2" max="2" width="6.125" bestFit="1" customWidth="1"/>
    <col min="3" max="3" width="72.375" bestFit="1" customWidth="1"/>
    <col min="4" max="4" width="11.625" hidden="1" customWidth="1"/>
    <col min="5" max="5" width="3.625" style="125" hidden="1" customWidth="1"/>
    <col min="6" max="7" width="13.625" style="125" hidden="1" customWidth="1"/>
    <col min="8" max="8" width="7.125" customWidth="1"/>
    <col min="9" max="9" width="6.125" hidden="1" customWidth="1"/>
    <col min="10" max="10" width="0.125" customWidth="1"/>
    <col min="11" max="11" width="13.125" customWidth="1"/>
    <col min="12" max="12" width="6.375" bestFit="1" customWidth="1"/>
    <col min="13" max="13" width="6.625" bestFit="1" customWidth="1"/>
    <col min="14" max="20" width="8.125" hidden="1" customWidth="1"/>
    <col min="21" max="21" width="4.125" bestFit="1" customWidth="1"/>
    <col min="22" max="22" width="3.875" bestFit="1" customWidth="1"/>
    <col min="23" max="25" width="10.125" hidden="1" customWidth="1"/>
    <col min="26" max="26" width="11.125" hidden="1" customWidth="1"/>
    <col min="27" max="27" width="6" hidden="1" customWidth="1"/>
    <col min="28" max="28" width="40.125" style="110" bestFit="1" customWidth="1"/>
    <col min="29" max="29" width="9.125" style="110" bestFit="1" customWidth="1"/>
    <col min="30" max="30" width="27.5" style="110" bestFit="1" customWidth="1"/>
    <col min="31" max="31" width="8.125" style="110" bestFit="1" customWidth="1"/>
    <col min="32" max="32" width="11.125" style="110" bestFit="1" customWidth="1"/>
    <col min="33" max="33" width="9.125" style="110" bestFit="1" customWidth="1"/>
    <col min="34" max="34" width="14.5" style="110" bestFit="1" customWidth="1"/>
    <col min="35" max="35" width="8.125" style="110" bestFit="1" customWidth="1"/>
    <col min="36" max="36" width="14.125" style="110" bestFit="1" customWidth="1"/>
    <col min="37" max="37" width="9.125" style="110" bestFit="1" customWidth="1"/>
    <col min="38" max="38" width="14.5" style="110" bestFit="1" customWidth="1"/>
    <col min="39" max="39" width="8.125" style="110" bestFit="1" customWidth="1"/>
    <col min="40" max="40" width="11.125" style="110" bestFit="1" customWidth="1"/>
    <col min="41" max="41" width="9.125" style="110" bestFit="1" customWidth="1"/>
    <col min="42" max="42" width="14.5" style="110" bestFit="1" customWidth="1"/>
    <col min="43" max="43" width="8.125" style="110" bestFit="1" customWidth="1"/>
    <col min="44" max="62" width="10.125" customWidth="1"/>
  </cols>
  <sheetData>
    <row r="1" spans="1:62" ht="91.5" customHeight="1" x14ac:dyDescent="0.6">
      <c r="A1" s="555" t="s">
        <v>117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  <c r="AP1" s="556"/>
      <c r="AQ1" s="556"/>
    </row>
    <row r="2" spans="1:62" ht="57.75" customHeight="1" thickBot="1" x14ac:dyDescent="0.65">
      <c r="A2" s="1"/>
      <c r="B2" s="2"/>
      <c r="C2" s="3" t="s">
        <v>0</v>
      </c>
      <c r="D2" s="2"/>
      <c r="E2" s="2"/>
      <c r="F2" s="2"/>
      <c r="G2" s="2"/>
      <c r="H2" s="2"/>
      <c r="I2" s="2"/>
      <c r="J2" s="2"/>
      <c r="K2" s="2"/>
      <c r="L2" s="15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62" s="8" customFormat="1" ht="18" customHeight="1" x14ac:dyDescent="0.25">
      <c r="A3" s="530"/>
      <c r="B3" s="557" t="s">
        <v>2</v>
      </c>
      <c r="C3" s="553" t="s">
        <v>3</v>
      </c>
      <c r="D3" s="553" t="s">
        <v>4</v>
      </c>
      <c r="E3" s="5"/>
      <c r="F3" s="553" t="s">
        <v>6</v>
      </c>
      <c r="G3" s="553" t="s">
        <v>7</v>
      </c>
      <c r="H3" s="553" t="s">
        <v>8</v>
      </c>
      <c r="I3" s="553" t="s">
        <v>9</v>
      </c>
      <c r="J3" s="553" t="s">
        <v>10</v>
      </c>
      <c r="K3" s="553" t="s">
        <v>11</v>
      </c>
      <c r="L3" s="553" t="s">
        <v>12</v>
      </c>
      <c r="M3" s="553" t="s">
        <v>13</v>
      </c>
      <c r="N3" s="553" t="s">
        <v>14</v>
      </c>
      <c r="O3" s="553" t="s">
        <v>15</v>
      </c>
      <c r="P3" s="4"/>
      <c r="Q3" s="4"/>
      <c r="R3" s="4"/>
      <c r="S3" s="4"/>
      <c r="T3" s="4"/>
      <c r="U3" s="5"/>
      <c r="V3" s="5"/>
      <c r="W3" s="6"/>
      <c r="X3" s="6"/>
      <c r="Y3" s="6"/>
      <c r="Z3" s="5"/>
      <c r="AA3" s="5"/>
      <c r="AB3" s="533" t="s">
        <v>16</v>
      </c>
      <c r="AC3" s="534"/>
      <c r="AD3" s="534"/>
      <c r="AE3" s="534"/>
      <c r="AF3" s="534"/>
      <c r="AG3" s="534"/>
      <c r="AH3" s="534"/>
      <c r="AI3" s="535"/>
      <c r="AJ3" s="536" t="s">
        <v>17</v>
      </c>
      <c r="AK3" s="537"/>
      <c r="AL3" s="537"/>
      <c r="AM3" s="537"/>
      <c r="AN3" s="537"/>
      <c r="AO3" s="537"/>
      <c r="AP3" s="537"/>
      <c r="AQ3" s="538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</row>
    <row r="4" spans="1:62" s="8" customFormat="1" ht="15" customHeight="1" x14ac:dyDescent="0.2">
      <c r="A4" s="530"/>
      <c r="B4" s="558"/>
      <c r="C4" s="554"/>
      <c r="D4" s="554"/>
      <c r="E4" s="111"/>
      <c r="F4" s="560"/>
      <c r="G4" s="560"/>
      <c r="H4" s="554"/>
      <c r="I4" s="554"/>
      <c r="J4" s="554"/>
      <c r="K4" s="554"/>
      <c r="L4" s="554"/>
      <c r="M4" s="554"/>
      <c r="N4" s="554"/>
      <c r="O4" s="554"/>
      <c r="P4" s="9"/>
      <c r="Q4" s="9" t="s">
        <v>18</v>
      </c>
      <c r="R4" s="9" t="s">
        <v>19</v>
      </c>
      <c r="S4" s="9" t="s">
        <v>20</v>
      </c>
      <c r="T4" s="9" t="s">
        <v>21</v>
      </c>
      <c r="U4" s="539" t="s">
        <v>22</v>
      </c>
      <c r="V4" s="539" t="s">
        <v>23</v>
      </c>
      <c r="W4" s="10"/>
      <c r="X4" s="10"/>
      <c r="Y4" s="10"/>
      <c r="Z4" s="539" t="s">
        <v>24</v>
      </c>
      <c r="AA4" s="541" t="s">
        <v>25</v>
      </c>
      <c r="AB4" s="599" t="s">
        <v>26</v>
      </c>
      <c r="AC4" s="600"/>
      <c r="AD4" s="600"/>
      <c r="AE4" s="601"/>
      <c r="AF4" s="602" t="s">
        <v>27</v>
      </c>
      <c r="AG4" s="600"/>
      <c r="AH4" s="600"/>
      <c r="AI4" s="601"/>
      <c r="AJ4" s="603" t="s">
        <v>26</v>
      </c>
      <c r="AK4" s="600"/>
      <c r="AL4" s="600"/>
      <c r="AM4" s="601"/>
      <c r="AN4" s="604" t="s">
        <v>27</v>
      </c>
      <c r="AO4" s="600"/>
      <c r="AP4" s="600"/>
      <c r="AQ4" s="605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1:62" s="8" customFormat="1" ht="66" customHeight="1" thickBot="1" x14ac:dyDescent="0.25">
      <c r="A5" s="530"/>
      <c r="B5" s="559"/>
      <c r="C5" s="540"/>
      <c r="D5" s="540"/>
      <c r="E5" s="112"/>
      <c r="F5" s="561"/>
      <c r="G5" s="561"/>
      <c r="H5" s="540"/>
      <c r="I5" s="540"/>
      <c r="J5" s="540"/>
      <c r="K5" s="540"/>
      <c r="L5" s="540"/>
      <c r="M5" s="540"/>
      <c r="N5" s="540"/>
      <c r="O5" s="540"/>
      <c r="P5" s="11"/>
      <c r="Q5" s="11"/>
      <c r="R5" s="11"/>
      <c r="S5" s="11"/>
      <c r="T5" s="11"/>
      <c r="U5" s="540"/>
      <c r="V5" s="540"/>
      <c r="W5" s="12"/>
      <c r="X5" s="12"/>
      <c r="Y5" s="12"/>
      <c r="Z5" s="540"/>
      <c r="AA5" s="542"/>
      <c r="AB5" s="13" t="s">
        <v>28</v>
      </c>
      <c r="AC5" s="13" t="s">
        <v>29</v>
      </c>
      <c r="AD5" s="13" t="s">
        <v>30</v>
      </c>
      <c r="AE5" s="13" t="s">
        <v>31</v>
      </c>
      <c r="AF5" s="14" t="s">
        <v>32</v>
      </c>
      <c r="AG5" s="14" t="s">
        <v>29</v>
      </c>
      <c r="AH5" s="14" t="s">
        <v>30</v>
      </c>
      <c r="AI5" s="14" t="s">
        <v>31</v>
      </c>
      <c r="AJ5" s="15" t="s">
        <v>28</v>
      </c>
      <c r="AK5" s="15" t="s">
        <v>29</v>
      </c>
      <c r="AL5" s="15" t="s">
        <v>30</v>
      </c>
      <c r="AM5" s="15" t="s">
        <v>31</v>
      </c>
      <c r="AN5" s="16" t="s">
        <v>32</v>
      </c>
      <c r="AO5" s="16" t="s">
        <v>29</v>
      </c>
      <c r="AP5" s="16" t="s">
        <v>30</v>
      </c>
      <c r="AQ5" s="17" t="s">
        <v>31</v>
      </c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1:62" s="132" customFormat="1" ht="21" customHeight="1" x14ac:dyDescent="0.25">
      <c r="A6" s="530"/>
      <c r="B6" s="531" t="s">
        <v>33</v>
      </c>
      <c r="C6" s="532"/>
      <c r="D6" s="142" t="s">
        <v>34</v>
      </c>
      <c r="E6" s="149"/>
      <c r="F6" s="149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</row>
    <row r="7" spans="1:62" ht="17.100000000000001" customHeight="1" x14ac:dyDescent="0.25">
      <c r="A7" s="530"/>
      <c r="B7" s="20">
        <v>101</v>
      </c>
      <c r="C7" s="21" t="s">
        <v>35</v>
      </c>
      <c r="D7" s="22" t="s">
        <v>36</v>
      </c>
      <c r="E7" s="113" t="s">
        <v>37</v>
      </c>
      <c r="F7" s="113" t="s">
        <v>38</v>
      </c>
      <c r="G7" s="113" t="s">
        <v>39</v>
      </c>
      <c r="H7" s="114">
        <v>74</v>
      </c>
      <c r="I7" s="25"/>
      <c r="J7" s="25"/>
      <c r="K7" s="25"/>
      <c r="L7" s="25">
        <v>7</v>
      </c>
      <c r="M7" s="25">
        <v>7</v>
      </c>
      <c r="N7" s="25"/>
      <c r="O7" s="25"/>
      <c r="P7" s="25" t="s">
        <v>40</v>
      </c>
      <c r="Q7" s="25"/>
      <c r="R7" s="25"/>
      <c r="S7" s="25"/>
      <c r="T7" s="25"/>
      <c r="U7" s="25"/>
      <c r="V7" s="25"/>
      <c r="W7" s="26" t="s">
        <v>41</v>
      </c>
      <c r="X7" s="26" t="s">
        <v>42</v>
      </c>
      <c r="Y7" s="26" t="s">
        <v>43</v>
      </c>
      <c r="Z7" s="26"/>
      <c r="AA7" s="26"/>
      <c r="AB7" s="27"/>
      <c r="AC7" s="27"/>
      <c r="AD7" s="27"/>
      <c r="AE7" s="27"/>
      <c r="AF7" s="28"/>
      <c r="AG7" s="29"/>
      <c r="AH7" s="29"/>
      <c r="AI7" s="29"/>
      <c r="AJ7" s="30"/>
      <c r="AK7" s="31"/>
      <c r="AL7" s="31"/>
      <c r="AM7" s="31"/>
      <c r="AN7" s="32"/>
      <c r="AO7" s="33"/>
      <c r="AP7" s="33"/>
      <c r="AQ7" s="34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</row>
    <row r="8" spans="1:62" ht="15.75" x14ac:dyDescent="0.25">
      <c r="A8" s="530"/>
      <c r="B8" s="37"/>
      <c r="C8" s="38" t="s">
        <v>44</v>
      </c>
      <c r="D8" s="115" t="s">
        <v>45</v>
      </c>
      <c r="E8" s="113" t="s">
        <v>37</v>
      </c>
      <c r="F8" s="113" t="s">
        <v>38</v>
      </c>
      <c r="G8" s="113" t="s">
        <v>39</v>
      </c>
      <c r="H8" s="116">
        <v>74</v>
      </c>
      <c r="I8" s="40"/>
      <c r="J8" s="40"/>
      <c r="K8" s="41"/>
      <c r="L8" s="42"/>
      <c r="M8" s="42"/>
      <c r="N8" s="25"/>
      <c r="O8" s="43">
        <v>677</v>
      </c>
      <c r="P8" s="43">
        <f t="shared" ref="P8:P9" si="0">O8/32</f>
        <v>21.15625</v>
      </c>
      <c r="Q8" s="43">
        <v>3</v>
      </c>
      <c r="R8" s="43">
        <v>21</v>
      </c>
      <c r="S8" s="43">
        <v>600</v>
      </c>
      <c r="T8" s="43">
        <f t="shared" ref="T8:T10" si="1">(O8/S8)*100</f>
        <v>112.83333333333334</v>
      </c>
      <c r="U8" s="25">
        <v>16</v>
      </c>
      <c r="V8" s="25">
        <v>4</v>
      </c>
      <c r="W8" s="44">
        <f t="shared" ref="W8:W11" si="2">U8*Q8*1.5</f>
        <v>72</v>
      </c>
      <c r="X8" s="44">
        <f t="shared" ref="X8:X13" si="3">V8*R8</f>
        <v>84</v>
      </c>
      <c r="Y8" s="44">
        <f t="shared" ref="Y8:Y13" si="4">W8+X8</f>
        <v>156</v>
      </c>
      <c r="Z8" s="45"/>
      <c r="AA8" s="45"/>
      <c r="AB8" s="46">
        <v>1</v>
      </c>
      <c r="AC8" s="27" t="s">
        <v>46</v>
      </c>
      <c r="AD8" s="27" t="s">
        <v>47</v>
      </c>
      <c r="AE8" s="27" t="s">
        <v>48</v>
      </c>
      <c r="AF8" s="47">
        <v>1</v>
      </c>
      <c r="AG8" s="29" t="s">
        <v>46</v>
      </c>
      <c r="AH8" s="29" t="s">
        <v>47</v>
      </c>
      <c r="AI8" s="29" t="s">
        <v>49</v>
      </c>
      <c r="AJ8" s="48">
        <v>1</v>
      </c>
      <c r="AK8" s="31" t="s">
        <v>46</v>
      </c>
      <c r="AL8" s="31" t="s">
        <v>47</v>
      </c>
      <c r="AM8" s="31" t="s">
        <v>48</v>
      </c>
      <c r="AN8" s="49">
        <v>1</v>
      </c>
      <c r="AO8" s="33" t="s">
        <v>46</v>
      </c>
      <c r="AP8" s="33" t="s">
        <v>47</v>
      </c>
      <c r="AQ8" s="34" t="s">
        <v>48</v>
      </c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</row>
    <row r="9" spans="1:62" ht="15" customHeight="1" x14ac:dyDescent="0.25">
      <c r="A9" s="19"/>
      <c r="B9" s="37"/>
      <c r="C9" s="38" t="s">
        <v>50</v>
      </c>
      <c r="D9" s="115" t="s">
        <v>51</v>
      </c>
      <c r="E9" s="113" t="s">
        <v>37</v>
      </c>
      <c r="F9" s="113" t="s">
        <v>52</v>
      </c>
      <c r="G9" s="113" t="s">
        <v>53</v>
      </c>
      <c r="H9" s="116"/>
      <c r="I9" s="40"/>
      <c r="J9" s="40"/>
      <c r="K9" s="41"/>
      <c r="L9" s="42"/>
      <c r="M9" s="42"/>
      <c r="N9" s="25"/>
      <c r="O9" s="43">
        <v>677</v>
      </c>
      <c r="P9" s="43">
        <f t="shared" si="0"/>
        <v>21.15625</v>
      </c>
      <c r="Q9" s="43">
        <v>3</v>
      </c>
      <c r="R9" s="43">
        <v>21</v>
      </c>
      <c r="S9" s="43">
        <v>600</v>
      </c>
      <c r="T9" s="43">
        <f t="shared" si="1"/>
        <v>112.83333333333334</v>
      </c>
      <c r="U9" s="25">
        <v>16</v>
      </c>
      <c r="V9" s="25">
        <v>4</v>
      </c>
      <c r="W9" s="44">
        <f t="shared" si="2"/>
        <v>72</v>
      </c>
      <c r="X9" s="44">
        <f t="shared" si="3"/>
        <v>84</v>
      </c>
      <c r="Y9" s="44">
        <f t="shared" si="4"/>
        <v>156</v>
      </c>
      <c r="Z9" s="45"/>
      <c r="AA9" s="45"/>
      <c r="AB9" s="46">
        <v>1</v>
      </c>
      <c r="AC9" s="27" t="s">
        <v>54</v>
      </c>
      <c r="AD9" s="27" t="s">
        <v>55</v>
      </c>
      <c r="AE9" s="27" t="s">
        <v>1</v>
      </c>
      <c r="AF9" s="47">
        <v>1</v>
      </c>
      <c r="AG9" s="29" t="s">
        <v>46</v>
      </c>
      <c r="AH9" s="29" t="s">
        <v>55</v>
      </c>
      <c r="AI9" s="29" t="s">
        <v>56</v>
      </c>
      <c r="AJ9" s="48">
        <v>1</v>
      </c>
      <c r="AK9" s="31" t="s">
        <v>46</v>
      </c>
      <c r="AL9" s="31" t="s">
        <v>55</v>
      </c>
      <c r="AM9" s="31" t="s">
        <v>56</v>
      </c>
      <c r="AN9" s="49">
        <v>1</v>
      </c>
      <c r="AO9" s="33" t="s">
        <v>46</v>
      </c>
      <c r="AP9" s="33" t="s">
        <v>55</v>
      </c>
      <c r="AQ9" s="34" t="s">
        <v>56</v>
      </c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</row>
    <row r="10" spans="1:62" ht="15.75" x14ac:dyDescent="0.25">
      <c r="A10" s="19"/>
      <c r="B10" s="20">
        <v>102</v>
      </c>
      <c r="C10" s="21" t="s">
        <v>57</v>
      </c>
      <c r="D10" s="115" t="s">
        <v>58</v>
      </c>
      <c r="E10" s="113" t="s">
        <v>37</v>
      </c>
      <c r="F10" s="113" t="s">
        <v>59</v>
      </c>
      <c r="G10" s="113" t="s">
        <v>60</v>
      </c>
      <c r="H10" s="117">
        <v>74</v>
      </c>
      <c r="I10" s="25"/>
      <c r="J10" s="25"/>
      <c r="K10" s="50"/>
      <c r="L10" s="452">
        <v>7</v>
      </c>
      <c r="M10" s="452">
        <v>7</v>
      </c>
      <c r="N10" s="25"/>
      <c r="O10" s="43">
        <v>624</v>
      </c>
      <c r="P10" s="43">
        <v>21</v>
      </c>
      <c r="Q10" s="43">
        <v>3</v>
      </c>
      <c r="R10" s="43">
        <v>21</v>
      </c>
      <c r="S10" s="43">
        <v>600</v>
      </c>
      <c r="T10" s="43">
        <f t="shared" si="1"/>
        <v>104</v>
      </c>
      <c r="U10" s="25">
        <v>32</v>
      </c>
      <c r="V10" s="25">
        <v>8</v>
      </c>
      <c r="W10" s="44">
        <f t="shared" si="2"/>
        <v>144</v>
      </c>
      <c r="X10" s="44">
        <f t="shared" si="3"/>
        <v>168</v>
      </c>
      <c r="Y10" s="44">
        <f t="shared" si="4"/>
        <v>312</v>
      </c>
      <c r="Z10" s="45"/>
      <c r="AA10" s="45"/>
      <c r="AB10" s="46" t="s">
        <v>61</v>
      </c>
      <c r="AC10" s="27" t="s">
        <v>62</v>
      </c>
      <c r="AD10" s="27" t="s">
        <v>55</v>
      </c>
      <c r="AE10" s="27" t="s">
        <v>56</v>
      </c>
      <c r="AF10" s="47">
        <v>1</v>
      </c>
      <c r="AG10" s="29" t="s">
        <v>46</v>
      </c>
      <c r="AH10" s="29" t="s">
        <v>55</v>
      </c>
      <c r="AI10" s="29" t="s">
        <v>56</v>
      </c>
      <c r="AJ10" s="48">
        <v>1</v>
      </c>
      <c r="AK10" s="31" t="s">
        <v>46</v>
      </c>
      <c r="AL10" s="31" t="s">
        <v>55</v>
      </c>
      <c r="AM10" s="31" t="s">
        <v>56</v>
      </c>
      <c r="AN10" s="49">
        <v>1</v>
      </c>
      <c r="AO10" s="33" t="s">
        <v>46</v>
      </c>
      <c r="AP10" s="33" t="s">
        <v>55</v>
      </c>
      <c r="AQ10" s="34" t="s">
        <v>56</v>
      </c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</row>
    <row r="11" spans="1:62" ht="15.75" x14ac:dyDescent="0.25">
      <c r="A11" s="19"/>
      <c r="B11" s="20">
        <v>104</v>
      </c>
      <c r="C11" s="21" t="s">
        <v>67</v>
      </c>
      <c r="D11" s="115" t="s">
        <v>68</v>
      </c>
      <c r="E11" s="113" t="s">
        <v>37</v>
      </c>
      <c r="F11" s="113" t="s">
        <v>69</v>
      </c>
      <c r="G11" s="113" t="s">
        <v>70</v>
      </c>
      <c r="H11" s="117"/>
      <c r="I11" s="25"/>
      <c r="J11" s="25"/>
      <c r="K11" s="52"/>
      <c r="L11" s="453">
        <v>4</v>
      </c>
      <c r="M11" s="453">
        <v>4</v>
      </c>
      <c r="N11" s="25"/>
      <c r="O11" s="43">
        <v>600</v>
      </c>
      <c r="P11" s="43">
        <f t="shared" ref="P11:P13" si="5">O11/32</f>
        <v>18.75</v>
      </c>
      <c r="Q11" s="43">
        <v>3</v>
      </c>
      <c r="R11" s="43">
        <v>21</v>
      </c>
      <c r="S11" s="43">
        <v>600</v>
      </c>
      <c r="T11" s="43">
        <f t="shared" ref="T11:T13" si="6">(O11/S11)*100</f>
        <v>100</v>
      </c>
      <c r="U11" s="25"/>
      <c r="V11" s="25">
        <v>43</v>
      </c>
      <c r="W11" s="44">
        <f t="shared" si="2"/>
        <v>0</v>
      </c>
      <c r="X11" s="44">
        <f t="shared" si="3"/>
        <v>903</v>
      </c>
      <c r="Y11" s="44">
        <f t="shared" si="4"/>
        <v>903</v>
      </c>
      <c r="Z11" s="45"/>
      <c r="AA11" s="45"/>
      <c r="AB11" s="46" t="s">
        <v>119</v>
      </c>
      <c r="AC11" s="27" t="s">
        <v>62</v>
      </c>
      <c r="AD11" s="27" t="s">
        <v>55</v>
      </c>
      <c r="AE11" s="27" t="s">
        <v>83</v>
      </c>
      <c r="AF11" s="47">
        <v>1</v>
      </c>
      <c r="AG11" s="29" t="s">
        <v>46</v>
      </c>
      <c r="AH11" s="29" t="s">
        <v>55</v>
      </c>
      <c r="AI11" s="29" t="s">
        <v>83</v>
      </c>
      <c r="AJ11" s="48">
        <v>1</v>
      </c>
      <c r="AK11" s="31" t="s">
        <v>46</v>
      </c>
      <c r="AL11" s="31" t="s">
        <v>55</v>
      </c>
      <c r="AM11" s="31" t="s">
        <v>83</v>
      </c>
      <c r="AN11" s="49">
        <v>1</v>
      </c>
      <c r="AO11" s="33" t="s">
        <v>46</v>
      </c>
      <c r="AP11" s="33" t="s">
        <v>55</v>
      </c>
      <c r="AQ11" s="34" t="s">
        <v>83</v>
      </c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ht="15.75" x14ac:dyDescent="0.25">
      <c r="A12" s="19"/>
      <c r="B12" s="20">
        <v>105</v>
      </c>
      <c r="C12" s="21" t="s">
        <v>79</v>
      </c>
      <c r="D12" s="18" t="s">
        <v>141</v>
      </c>
      <c r="E12" s="18" t="s">
        <v>37</v>
      </c>
      <c r="F12" s="18" t="s">
        <v>80</v>
      </c>
      <c r="G12" s="18" t="s">
        <v>81</v>
      </c>
      <c r="H12" s="25"/>
      <c r="I12" s="25"/>
      <c r="J12" s="25"/>
      <c r="K12" s="50"/>
      <c r="L12" s="25">
        <v>1</v>
      </c>
      <c r="M12" s="25">
        <v>1</v>
      </c>
      <c r="N12" s="25"/>
      <c r="O12" s="43">
        <v>600</v>
      </c>
      <c r="P12" s="43">
        <f t="shared" ref="P12" si="7">O12/36</f>
        <v>16.666666666666668</v>
      </c>
      <c r="Q12" s="43">
        <v>3</v>
      </c>
      <c r="R12" s="43">
        <v>21</v>
      </c>
      <c r="S12" s="43">
        <v>600</v>
      </c>
      <c r="T12" s="43">
        <f>(O12/S12)*100</f>
        <v>100</v>
      </c>
      <c r="U12" s="25">
        <v>2</v>
      </c>
      <c r="V12" s="25">
        <v>14</v>
      </c>
      <c r="W12" s="44">
        <f>U12*Q12*1.5</f>
        <v>9</v>
      </c>
      <c r="X12" s="44">
        <f>V12*R12</f>
        <v>294</v>
      </c>
      <c r="Y12" s="44">
        <f>W12+X12</f>
        <v>303</v>
      </c>
      <c r="Z12" s="45"/>
      <c r="AA12" s="45"/>
      <c r="AB12" s="46">
        <v>1</v>
      </c>
      <c r="AC12" s="27" t="s">
        <v>54</v>
      </c>
      <c r="AD12" s="27" t="s">
        <v>82</v>
      </c>
      <c r="AE12" s="27" t="s">
        <v>1</v>
      </c>
      <c r="AF12" s="47">
        <v>1</v>
      </c>
      <c r="AG12" s="29" t="s">
        <v>46</v>
      </c>
      <c r="AH12" s="29" t="s">
        <v>55</v>
      </c>
      <c r="AI12" s="29" t="s">
        <v>83</v>
      </c>
      <c r="AJ12" s="48">
        <v>1</v>
      </c>
      <c r="AK12" s="31" t="s">
        <v>46</v>
      </c>
      <c r="AL12" s="31" t="s">
        <v>55</v>
      </c>
      <c r="AM12" s="31" t="s">
        <v>84</v>
      </c>
      <c r="AN12" s="49">
        <v>1</v>
      </c>
      <c r="AO12" s="33" t="s">
        <v>46</v>
      </c>
      <c r="AP12" s="33" t="s">
        <v>55</v>
      </c>
      <c r="AQ12" s="34" t="s">
        <v>84</v>
      </c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</row>
    <row r="13" spans="1:62" ht="15.75" x14ac:dyDescent="0.25">
      <c r="A13" s="19"/>
      <c r="B13" s="53">
        <v>107</v>
      </c>
      <c r="C13" s="54" t="s">
        <v>74</v>
      </c>
      <c r="D13" s="115" t="s">
        <v>75</v>
      </c>
      <c r="E13" s="113" t="s">
        <v>37</v>
      </c>
      <c r="F13" s="113" t="s">
        <v>120</v>
      </c>
      <c r="G13" s="113" t="s">
        <v>77</v>
      </c>
      <c r="H13" s="117"/>
      <c r="I13" s="50"/>
      <c r="J13" s="25"/>
      <c r="K13" s="52"/>
      <c r="L13" s="453">
        <v>2</v>
      </c>
      <c r="M13" s="453">
        <v>2</v>
      </c>
      <c r="N13" s="25"/>
      <c r="O13" s="43">
        <v>600</v>
      </c>
      <c r="P13" s="43">
        <f t="shared" si="5"/>
        <v>18.75</v>
      </c>
      <c r="Q13" s="43">
        <v>3</v>
      </c>
      <c r="R13" s="43">
        <v>21</v>
      </c>
      <c r="S13" s="43">
        <v>340</v>
      </c>
      <c r="T13" s="43">
        <f t="shared" si="6"/>
        <v>176.47058823529412</v>
      </c>
      <c r="U13" s="25"/>
      <c r="V13" s="25">
        <v>20</v>
      </c>
      <c r="W13" s="44">
        <f>(U13*2)*1.5</f>
        <v>0</v>
      </c>
      <c r="X13" s="44">
        <f t="shared" si="3"/>
        <v>420</v>
      </c>
      <c r="Y13" s="44">
        <f t="shared" si="4"/>
        <v>420</v>
      </c>
      <c r="Z13" s="55"/>
      <c r="AA13" s="55"/>
      <c r="AB13" s="46">
        <v>1</v>
      </c>
      <c r="AC13" s="27" t="s">
        <v>54</v>
      </c>
      <c r="AD13" s="27" t="s">
        <v>121</v>
      </c>
      <c r="AE13" s="27" t="s">
        <v>1</v>
      </c>
      <c r="AF13" s="47">
        <v>1</v>
      </c>
      <c r="AG13" s="29" t="s">
        <v>46</v>
      </c>
      <c r="AH13" s="29" t="s">
        <v>55</v>
      </c>
      <c r="AI13" s="29" t="s">
        <v>56</v>
      </c>
      <c r="AJ13" s="48">
        <v>1</v>
      </c>
      <c r="AK13" s="31" t="s">
        <v>46</v>
      </c>
      <c r="AL13" s="31" t="s">
        <v>55</v>
      </c>
      <c r="AM13" s="31" t="s">
        <v>56</v>
      </c>
      <c r="AN13" s="49">
        <v>1</v>
      </c>
      <c r="AO13" s="33" t="s">
        <v>46</v>
      </c>
      <c r="AP13" s="33" t="s">
        <v>55</v>
      </c>
      <c r="AQ13" s="34" t="s">
        <v>56</v>
      </c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</row>
    <row r="14" spans="1:62" s="132" customFormat="1" ht="21" customHeight="1" x14ac:dyDescent="0.25">
      <c r="A14" s="133"/>
      <c r="B14" s="522" t="s">
        <v>85</v>
      </c>
      <c r="C14" s="523"/>
      <c r="D14" s="143" t="s">
        <v>86</v>
      </c>
      <c r="E14" s="146"/>
      <c r="F14" s="146"/>
      <c r="G14" s="146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4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</row>
    <row r="15" spans="1:62" ht="15.75" x14ac:dyDescent="0.25">
      <c r="A15" s="19"/>
      <c r="B15" s="20">
        <v>201</v>
      </c>
      <c r="C15" s="21" t="s">
        <v>35</v>
      </c>
      <c r="D15" s="118" t="s">
        <v>87</v>
      </c>
      <c r="E15" s="113" t="s">
        <v>37</v>
      </c>
      <c r="F15" s="113" t="s">
        <v>88</v>
      </c>
      <c r="G15" s="113" t="s">
        <v>89</v>
      </c>
      <c r="H15" s="25">
        <v>19</v>
      </c>
      <c r="I15" s="62"/>
      <c r="J15" s="62"/>
      <c r="K15" s="63"/>
      <c r="L15" s="452">
        <v>4</v>
      </c>
      <c r="M15" s="452">
        <v>4</v>
      </c>
      <c r="N15" s="25"/>
      <c r="O15" s="43"/>
      <c r="P15" s="43"/>
      <c r="Q15" s="43"/>
      <c r="R15" s="43"/>
      <c r="S15" s="43"/>
      <c r="T15" s="43"/>
      <c r="U15" s="25"/>
      <c r="V15" s="25"/>
      <c r="W15" s="26"/>
      <c r="X15" s="26"/>
      <c r="Y15" s="26"/>
      <c r="Z15" s="26"/>
      <c r="AA15" s="26"/>
      <c r="AB15" s="46"/>
      <c r="AC15" s="27"/>
      <c r="AD15" s="27"/>
      <c r="AE15" s="27"/>
      <c r="AF15" s="47"/>
      <c r="AG15" s="29"/>
      <c r="AH15" s="29"/>
      <c r="AI15" s="29"/>
      <c r="AJ15" s="48"/>
      <c r="AK15" s="31"/>
      <c r="AL15" s="31"/>
      <c r="AM15" s="31"/>
      <c r="AN15" s="49"/>
      <c r="AO15" s="33"/>
      <c r="AP15" s="33"/>
      <c r="AQ15" s="34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</row>
    <row r="16" spans="1:62" ht="15.75" x14ac:dyDescent="0.25">
      <c r="A16" s="19"/>
      <c r="B16" s="37"/>
      <c r="C16" s="67" t="s">
        <v>90</v>
      </c>
      <c r="D16" s="119" t="s">
        <v>91</v>
      </c>
      <c r="E16" s="113" t="s">
        <v>37</v>
      </c>
      <c r="F16" s="113" t="s">
        <v>88</v>
      </c>
      <c r="G16" s="113" t="s">
        <v>89</v>
      </c>
      <c r="H16" s="25">
        <v>19</v>
      </c>
      <c r="I16" s="25"/>
      <c r="J16" s="25"/>
      <c r="K16" s="41"/>
      <c r="L16" s="452"/>
      <c r="M16" s="452"/>
      <c r="N16" s="25"/>
      <c r="O16" s="43">
        <v>600</v>
      </c>
      <c r="P16" s="43">
        <f t="shared" ref="P16:P23" si="8">O16/36</f>
        <v>16.666666666666668</v>
      </c>
      <c r="Q16" s="43">
        <v>3</v>
      </c>
      <c r="R16" s="43">
        <v>21</v>
      </c>
      <c r="S16" s="43">
        <v>600</v>
      </c>
      <c r="T16" s="43">
        <f t="shared" ref="T16:T17" si="9">(O16/S16)*100</f>
        <v>100</v>
      </c>
      <c r="U16" s="25">
        <v>12</v>
      </c>
      <c r="V16" s="25" t="s">
        <v>118</v>
      </c>
      <c r="W16" s="44">
        <f t="shared" ref="W16:W27" si="10">(U16*2)*1.5</f>
        <v>36</v>
      </c>
      <c r="X16" s="44" t="e">
        <f t="shared" ref="X16:X27" si="11">V16*R16</f>
        <v>#VALUE!</v>
      </c>
      <c r="Y16" s="44" t="e">
        <f t="shared" ref="Y16:Y27" si="12">W16+X16</f>
        <v>#VALUE!</v>
      </c>
      <c r="Z16" s="45"/>
      <c r="AA16" s="45"/>
      <c r="AB16" s="46">
        <v>1</v>
      </c>
      <c r="AC16" s="27" t="s">
        <v>54</v>
      </c>
      <c r="AD16" s="27" t="s">
        <v>55</v>
      </c>
      <c r="AE16" s="27"/>
      <c r="AF16" s="47">
        <v>1</v>
      </c>
      <c r="AG16" s="29" t="s">
        <v>46</v>
      </c>
      <c r="AH16" s="29" t="s">
        <v>55</v>
      </c>
      <c r="AI16" s="29" t="s">
        <v>56</v>
      </c>
      <c r="AJ16" s="48">
        <v>1</v>
      </c>
      <c r="AK16" s="31" t="s">
        <v>46</v>
      </c>
      <c r="AL16" s="31" t="s">
        <v>55</v>
      </c>
      <c r="AM16" s="31" t="s">
        <v>56</v>
      </c>
      <c r="AN16" s="49">
        <v>1</v>
      </c>
      <c r="AO16" s="33" t="s">
        <v>46</v>
      </c>
      <c r="AP16" s="33" t="s">
        <v>55</v>
      </c>
      <c r="AQ16" s="34" t="s">
        <v>56</v>
      </c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</row>
    <row r="17" spans="1:62" ht="15" customHeight="1" x14ac:dyDescent="0.25">
      <c r="A17" s="19"/>
      <c r="B17" s="37"/>
      <c r="C17" s="67" t="s">
        <v>92</v>
      </c>
      <c r="D17" s="119" t="s">
        <v>93</v>
      </c>
      <c r="E17" s="113" t="s">
        <v>37</v>
      </c>
      <c r="F17" s="113" t="s">
        <v>52</v>
      </c>
      <c r="G17" s="113" t="s">
        <v>53</v>
      </c>
      <c r="H17" s="25"/>
      <c r="I17" s="25"/>
      <c r="J17" s="25"/>
      <c r="K17" s="41"/>
      <c r="L17" s="452"/>
      <c r="M17" s="452"/>
      <c r="N17" s="25"/>
      <c r="O17" s="43">
        <v>600</v>
      </c>
      <c r="P17" s="43">
        <f t="shared" si="8"/>
        <v>16.666666666666668</v>
      </c>
      <c r="Q17" s="43">
        <v>3</v>
      </c>
      <c r="R17" s="43">
        <v>21</v>
      </c>
      <c r="S17" s="43">
        <v>600</v>
      </c>
      <c r="T17" s="43">
        <f t="shared" si="9"/>
        <v>100</v>
      </c>
      <c r="U17" s="25">
        <v>12</v>
      </c>
      <c r="V17" s="25" t="s">
        <v>118</v>
      </c>
      <c r="W17" s="44">
        <f t="shared" si="10"/>
        <v>36</v>
      </c>
      <c r="X17" s="44" t="e">
        <f t="shared" si="11"/>
        <v>#VALUE!</v>
      </c>
      <c r="Y17" s="44" t="e">
        <f t="shared" si="12"/>
        <v>#VALUE!</v>
      </c>
      <c r="Z17" s="45"/>
      <c r="AA17" s="45"/>
      <c r="AB17" s="46">
        <v>1</v>
      </c>
      <c r="AC17" s="27" t="s">
        <v>54</v>
      </c>
      <c r="AD17" s="27" t="s">
        <v>55</v>
      </c>
      <c r="AE17" s="27"/>
      <c r="AF17" s="47">
        <v>1</v>
      </c>
      <c r="AG17" s="29" t="s">
        <v>46</v>
      </c>
      <c r="AH17" s="29" t="s">
        <v>55</v>
      </c>
      <c r="AI17" s="29" t="s">
        <v>56</v>
      </c>
      <c r="AJ17" s="48">
        <v>1</v>
      </c>
      <c r="AK17" s="31" t="s">
        <v>46</v>
      </c>
      <c r="AL17" s="31" t="s">
        <v>55</v>
      </c>
      <c r="AM17" s="31" t="s">
        <v>56</v>
      </c>
      <c r="AN17" s="49">
        <v>1</v>
      </c>
      <c r="AO17" s="33" t="s">
        <v>46</v>
      </c>
      <c r="AP17" s="33" t="s">
        <v>55</v>
      </c>
      <c r="AQ17" s="34" t="s">
        <v>56</v>
      </c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</row>
    <row r="18" spans="1:62" ht="15.75" x14ac:dyDescent="0.25">
      <c r="A18" s="19"/>
      <c r="B18" s="20">
        <v>202</v>
      </c>
      <c r="C18" s="21" t="s">
        <v>57</v>
      </c>
      <c r="D18" s="120" t="s">
        <v>94</v>
      </c>
      <c r="E18" s="113" t="s">
        <v>37</v>
      </c>
      <c r="F18" s="113" t="s">
        <v>124</v>
      </c>
      <c r="G18" s="113" t="s">
        <v>96</v>
      </c>
      <c r="H18" s="25">
        <v>74</v>
      </c>
      <c r="I18" s="73"/>
      <c r="J18" s="73"/>
      <c r="K18" s="74"/>
      <c r="L18" s="452">
        <v>4</v>
      </c>
      <c r="M18" s="452">
        <v>4</v>
      </c>
      <c r="N18" s="25"/>
      <c r="O18" s="43"/>
      <c r="P18" s="43">
        <f t="shared" si="8"/>
        <v>0</v>
      </c>
      <c r="Q18" s="43">
        <v>3</v>
      </c>
      <c r="R18" s="43">
        <v>21</v>
      </c>
      <c r="S18" s="43"/>
      <c r="T18" s="43"/>
      <c r="U18" s="25"/>
      <c r="V18" s="25"/>
      <c r="W18" s="44">
        <f t="shared" si="10"/>
        <v>0</v>
      </c>
      <c r="X18" s="44">
        <f t="shared" si="11"/>
        <v>0</v>
      </c>
      <c r="Y18" s="44">
        <f t="shared" si="12"/>
        <v>0</v>
      </c>
      <c r="Z18" s="51"/>
      <c r="AA18" s="51"/>
      <c r="AB18" s="46"/>
      <c r="AC18" s="27"/>
      <c r="AD18" s="27"/>
      <c r="AE18" s="27"/>
      <c r="AF18" s="47"/>
      <c r="AG18" s="29"/>
      <c r="AH18" s="29"/>
      <c r="AI18" s="29"/>
      <c r="AJ18" s="48"/>
      <c r="AK18" s="31"/>
      <c r="AL18" s="31"/>
      <c r="AM18" s="31"/>
      <c r="AN18" s="49"/>
      <c r="AO18" s="33"/>
      <c r="AP18" s="33"/>
      <c r="AQ18" s="34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62" ht="15.75" x14ac:dyDescent="0.25">
      <c r="A19" s="19"/>
      <c r="B19" s="37"/>
      <c r="C19" s="67" t="s">
        <v>97</v>
      </c>
      <c r="D19" s="119" t="s">
        <v>98</v>
      </c>
      <c r="E19" s="113" t="s">
        <v>37</v>
      </c>
      <c r="F19" s="113" t="s">
        <v>124</v>
      </c>
      <c r="G19" s="113" t="s">
        <v>96</v>
      </c>
      <c r="H19" s="25">
        <v>74</v>
      </c>
      <c r="I19" s="25"/>
      <c r="J19" s="25"/>
      <c r="K19" s="41"/>
      <c r="L19" s="452"/>
      <c r="M19" s="452"/>
      <c r="N19" s="25"/>
      <c r="O19" s="43">
        <v>600</v>
      </c>
      <c r="P19" s="43">
        <f t="shared" si="8"/>
        <v>16.666666666666668</v>
      </c>
      <c r="Q19" s="43">
        <v>3</v>
      </c>
      <c r="R19" s="43">
        <v>21</v>
      </c>
      <c r="S19" s="43">
        <v>600</v>
      </c>
      <c r="T19" s="43">
        <f t="shared" ref="T19:T20" si="13">(O19/S19)*100</f>
        <v>100</v>
      </c>
      <c r="U19" s="25">
        <v>12</v>
      </c>
      <c r="V19" s="25" t="s">
        <v>118</v>
      </c>
      <c r="W19" s="44">
        <f t="shared" si="10"/>
        <v>36</v>
      </c>
      <c r="X19" s="44" t="e">
        <f t="shared" si="11"/>
        <v>#VALUE!</v>
      </c>
      <c r="Y19" s="44" t="e">
        <f t="shared" si="12"/>
        <v>#VALUE!</v>
      </c>
      <c r="Z19" s="45"/>
      <c r="AA19" s="45"/>
      <c r="AB19" s="46">
        <v>1</v>
      </c>
      <c r="AC19" s="27" t="s">
        <v>46</v>
      </c>
      <c r="AD19" s="27" t="s">
        <v>99</v>
      </c>
      <c r="AE19" s="27" t="s">
        <v>1</v>
      </c>
      <c r="AF19" s="47">
        <v>1</v>
      </c>
      <c r="AG19" s="29" t="s">
        <v>46</v>
      </c>
      <c r="AH19" s="29" t="s">
        <v>99</v>
      </c>
      <c r="AI19" s="29" t="s">
        <v>1</v>
      </c>
      <c r="AJ19" s="48">
        <v>1</v>
      </c>
      <c r="AK19" s="31" t="s">
        <v>46</v>
      </c>
      <c r="AL19" s="31" t="s">
        <v>99</v>
      </c>
      <c r="AM19" s="31" t="s">
        <v>1</v>
      </c>
      <c r="AN19" s="49">
        <v>1</v>
      </c>
      <c r="AO19" s="33" t="s">
        <v>46</v>
      </c>
      <c r="AP19" s="33" t="s">
        <v>99</v>
      </c>
      <c r="AQ19" s="34" t="s">
        <v>1</v>
      </c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</row>
    <row r="20" spans="1:62" ht="15" customHeight="1" x14ac:dyDescent="0.25">
      <c r="A20" s="19"/>
      <c r="B20" s="37"/>
      <c r="C20" s="67" t="s">
        <v>100</v>
      </c>
      <c r="D20" s="119" t="s">
        <v>101</v>
      </c>
      <c r="E20" s="113" t="s">
        <v>37</v>
      </c>
      <c r="F20" s="113"/>
      <c r="G20" s="113"/>
      <c r="H20" s="25"/>
      <c r="I20" s="25"/>
      <c r="J20" s="25"/>
      <c r="K20" s="41"/>
      <c r="L20" s="452"/>
      <c r="M20" s="452"/>
      <c r="N20" s="25"/>
      <c r="O20" s="43">
        <v>600</v>
      </c>
      <c r="P20" s="43">
        <f t="shared" si="8"/>
        <v>16.666666666666668</v>
      </c>
      <c r="Q20" s="43">
        <v>3</v>
      </c>
      <c r="R20" s="43">
        <v>21</v>
      </c>
      <c r="S20" s="43">
        <v>600</v>
      </c>
      <c r="T20" s="43">
        <f t="shared" si="13"/>
        <v>100</v>
      </c>
      <c r="U20" s="25">
        <v>12</v>
      </c>
      <c r="V20" s="25" t="s">
        <v>118</v>
      </c>
      <c r="W20" s="44">
        <f t="shared" si="10"/>
        <v>36</v>
      </c>
      <c r="X20" s="44" t="e">
        <f t="shared" si="11"/>
        <v>#VALUE!</v>
      </c>
      <c r="Y20" s="44" t="e">
        <f t="shared" si="12"/>
        <v>#VALUE!</v>
      </c>
      <c r="Z20" s="45"/>
      <c r="AA20" s="45"/>
      <c r="AB20" s="46">
        <v>1</v>
      </c>
      <c r="AC20" s="27" t="s">
        <v>46</v>
      </c>
      <c r="AD20" s="27" t="s">
        <v>55</v>
      </c>
      <c r="AE20" s="27" t="s">
        <v>56</v>
      </c>
      <c r="AF20" s="47">
        <v>1</v>
      </c>
      <c r="AG20" s="29" t="s">
        <v>46</v>
      </c>
      <c r="AH20" s="29" t="s">
        <v>55</v>
      </c>
      <c r="AI20" s="29" t="s">
        <v>56</v>
      </c>
      <c r="AJ20" s="48">
        <v>1</v>
      </c>
      <c r="AK20" s="31" t="s">
        <v>46</v>
      </c>
      <c r="AL20" s="31" t="s">
        <v>55</v>
      </c>
      <c r="AM20" s="31" t="s">
        <v>56</v>
      </c>
      <c r="AN20" s="49">
        <v>1</v>
      </c>
      <c r="AO20" s="33" t="s">
        <v>46</v>
      </c>
      <c r="AP20" s="33" t="s">
        <v>55</v>
      </c>
      <c r="AQ20" s="34" t="s">
        <v>56</v>
      </c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</row>
    <row r="21" spans="1:62" ht="15.75" x14ac:dyDescent="0.25">
      <c r="A21" s="19"/>
      <c r="B21" s="75">
        <v>203</v>
      </c>
      <c r="C21" s="76" t="s">
        <v>63</v>
      </c>
      <c r="D21" s="119" t="s">
        <v>102</v>
      </c>
      <c r="E21" s="113" t="s">
        <v>37</v>
      </c>
      <c r="F21" s="113" t="s">
        <v>103</v>
      </c>
      <c r="G21" s="113" t="s">
        <v>104</v>
      </c>
      <c r="H21" s="77">
        <v>74</v>
      </c>
      <c r="I21" s="77"/>
      <c r="J21" s="77"/>
      <c r="K21" s="77"/>
      <c r="L21" s="452">
        <v>6</v>
      </c>
      <c r="M21" s="452">
        <v>6</v>
      </c>
      <c r="N21" s="25"/>
      <c r="O21" s="43"/>
      <c r="P21" s="43">
        <f t="shared" si="8"/>
        <v>0</v>
      </c>
      <c r="Q21" s="43">
        <v>3</v>
      </c>
      <c r="R21" s="43">
        <v>21</v>
      </c>
      <c r="S21" s="43"/>
      <c r="T21" s="43"/>
      <c r="U21" s="25"/>
      <c r="V21" s="25"/>
      <c r="W21" s="80">
        <f t="shared" si="10"/>
        <v>0</v>
      </c>
      <c r="X21" s="80">
        <f t="shared" si="11"/>
        <v>0</v>
      </c>
      <c r="Y21" s="80">
        <f t="shared" si="12"/>
        <v>0</v>
      </c>
      <c r="Z21" s="81"/>
      <c r="AA21" s="81"/>
      <c r="AB21" s="46">
        <v>1</v>
      </c>
      <c r="AC21" s="27" t="s">
        <v>46</v>
      </c>
      <c r="AD21" s="27" t="s">
        <v>55</v>
      </c>
      <c r="AE21" s="27" t="s">
        <v>56</v>
      </c>
      <c r="AF21" s="47">
        <v>1</v>
      </c>
      <c r="AG21" s="29" t="s">
        <v>46</v>
      </c>
      <c r="AH21" s="29" t="s">
        <v>55</v>
      </c>
      <c r="AI21" s="29" t="s">
        <v>56</v>
      </c>
      <c r="AJ21" s="48">
        <v>1</v>
      </c>
      <c r="AK21" s="31" t="s">
        <v>46</v>
      </c>
      <c r="AL21" s="31" t="s">
        <v>55</v>
      </c>
      <c r="AM21" s="31" t="s">
        <v>56</v>
      </c>
      <c r="AN21" s="49">
        <v>2</v>
      </c>
      <c r="AO21" s="33" t="s">
        <v>46</v>
      </c>
      <c r="AP21" s="33" t="s">
        <v>55</v>
      </c>
      <c r="AQ21" s="34" t="s">
        <v>56</v>
      </c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</row>
    <row r="22" spans="1:62" ht="15.75" x14ac:dyDescent="0.25">
      <c r="A22" s="19"/>
      <c r="B22" s="37"/>
      <c r="C22" s="67" t="s">
        <v>65</v>
      </c>
      <c r="D22" s="115" t="s">
        <v>105</v>
      </c>
      <c r="E22" s="113" t="s">
        <v>37</v>
      </c>
      <c r="F22" s="113" t="s">
        <v>103</v>
      </c>
      <c r="G22" s="113" t="s">
        <v>104</v>
      </c>
      <c r="H22" s="40">
        <v>74</v>
      </c>
      <c r="I22" s="40"/>
      <c r="J22" s="40"/>
      <c r="K22" s="40"/>
      <c r="L22" s="452"/>
      <c r="M22" s="452"/>
      <c r="N22" s="25"/>
      <c r="O22" s="43">
        <v>600</v>
      </c>
      <c r="P22" s="43">
        <f t="shared" si="8"/>
        <v>16.666666666666668</v>
      </c>
      <c r="Q22" s="43">
        <v>3</v>
      </c>
      <c r="R22" s="43">
        <v>21</v>
      </c>
      <c r="S22" s="43">
        <v>600</v>
      </c>
      <c r="T22" s="43">
        <v>100</v>
      </c>
      <c r="U22" s="25">
        <v>16</v>
      </c>
      <c r="V22" s="25">
        <v>8</v>
      </c>
      <c r="W22" s="44">
        <f t="shared" si="10"/>
        <v>48</v>
      </c>
      <c r="X22" s="44">
        <f t="shared" si="11"/>
        <v>168</v>
      </c>
      <c r="Y22" s="44">
        <f t="shared" si="12"/>
        <v>216</v>
      </c>
      <c r="Z22" s="83"/>
      <c r="AA22" s="83"/>
      <c r="AB22" s="46"/>
      <c r="AC22" s="27"/>
      <c r="AD22" s="27"/>
      <c r="AE22" s="27"/>
      <c r="AF22" s="47"/>
      <c r="AG22" s="29"/>
      <c r="AH22" s="29"/>
      <c r="AI22" s="29"/>
      <c r="AJ22" s="48"/>
      <c r="AK22" s="31"/>
      <c r="AL22" s="31"/>
      <c r="AM22" s="31"/>
      <c r="AN22" s="49"/>
      <c r="AO22" s="33"/>
      <c r="AP22" s="33"/>
      <c r="AQ22" s="34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</row>
    <row r="23" spans="1:62" ht="15" customHeight="1" x14ac:dyDescent="0.25">
      <c r="A23" s="19"/>
      <c r="B23" s="37"/>
      <c r="C23" s="67" t="s">
        <v>66</v>
      </c>
      <c r="D23" s="115" t="s">
        <v>106</v>
      </c>
      <c r="E23" s="113" t="s">
        <v>37</v>
      </c>
      <c r="F23" s="113" t="s">
        <v>107</v>
      </c>
      <c r="G23" s="113" t="s">
        <v>64</v>
      </c>
      <c r="H23" s="40">
        <v>74</v>
      </c>
      <c r="I23" s="40"/>
      <c r="J23" s="40"/>
      <c r="K23" s="40"/>
      <c r="L23" s="452"/>
      <c r="M23" s="452"/>
      <c r="N23" s="25"/>
      <c r="O23" s="43">
        <v>600</v>
      </c>
      <c r="P23" s="43">
        <f t="shared" si="8"/>
        <v>16.666666666666668</v>
      </c>
      <c r="Q23" s="43">
        <v>3</v>
      </c>
      <c r="R23" s="43">
        <v>21</v>
      </c>
      <c r="S23" s="43">
        <v>600</v>
      </c>
      <c r="T23" s="43">
        <v>100</v>
      </c>
      <c r="U23" s="25">
        <v>8</v>
      </c>
      <c r="V23" s="25">
        <v>8</v>
      </c>
      <c r="W23" s="44">
        <f t="shared" si="10"/>
        <v>24</v>
      </c>
      <c r="X23" s="44">
        <f t="shared" si="11"/>
        <v>168</v>
      </c>
      <c r="Y23" s="44">
        <f t="shared" si="12"/>
        <v>192</v>
      </c>
      <c r="Z23" s="83"/>
      <c r="AA23" s="83"/>
      <c r="AB23" s="46"/>
      <c r="AC23" s="27"/>
      <c r="AD23" s="27"/>
      <c r="AE23" s="27"/>
      <c r="AF23" s="47"/>
      <c r="AG23" s="29"/>
      <c r="AH23" s="29"/>
      <c r="AI23" s="29"/>
      <c r="AJ23" s="48"/>
      <c r="AK23" s="31"/>
      <c r="AL23" s="31"/>
      <c r="AM23" s="31"/>
      <c r="AN23" s="49"/>
      <c r="AO23" s="33"/>
      <c r="AP23" s="33"/>
      <c r="AQ23" s="34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</row>
    <row r="24" spans="1:62" ht="15.75" x14ac:dyDescent="0.25">
      <c r="A24" s="19"/>
      <c r="B24" s="84">
        <v>204</v>
      </c>
      <c r="C24" s="85" t="s">
        <v>67</v>
      </c>
      <c r="D24" s="121" t="s">
        <v>108</v>
      </c>
      <c r="E24" s="113" t="s">
        <v>37</v>
      </c>
      <c r="F24" s="113" t="s">
        <v>69</v>
      </c>
      <c r="G24" s="113" t="s">
        <v>70</v>
      </c>
      <c r="H24" s="87"/>
      <c r="I24" s="87"/>
      <c r="J24" s="87"/>
      <c r="K24" s="88"/>
      <c r="L24" s="452">
        <v>3</v>
      </c>
      <c r="M24" s="452">
        <v>3</v>
      </c>
      <c r="N24" s="25"/>
      <c r="O24" s="43">
        <v>600</v>
      </c>
      <c r="P24" s="43">
        <f>O24/32</f>
        <v>18.75</v>
      </c>
      <c r="Q24" s="43">
        <v>3</v>
      </c>
      <c r="R24" s="43">
        <v>21</v>
      </c>
      <c r="S24" s="43">
        <v>600</v>
      </c>
      <c r="T24" s="43">
        <f t="shared" ref="T24:T27" si="14">(O24/S24)*100</f>
        <v>100</v>
      </c>
      <c r="U24" s="25"/>
      <c r="V24" s="25">
        <v>40</v>
      </c>
      <c r="W24" s="90">
        <f t="shared" si="10"/>
        <v>0</v>
      </c>
      <c r="X24" s="90">
        <f t="shared" si="11"/>
        <v>840</v>
      </c>
      <c r="Y24" s="90">
        <f t="shared" si="12"/>
        <v>840</v>
      </c>
      <c r="Z24" s="91"/>
      <c r="AA24" s="91"/>
      <c r="AB24" s="46" t="s">
        <v>119</v>
      </c>
      <c r="AC24" s="27" t="s">
        <v>62</v>
      </c>
      <c r="AD24" s="27" t="s">
        <v>55</v>
      </c>
      <c r="AE24" s="27" t="s">
        <v>83</v>
      </c>
      <c r="AF24" s="47">
        <v>1</v>
      </c>
      <c r="AG24" s="29" t="s">
        <v>46</v>
      </c>
      <c r="AH24" s="29" t="s">
        <v>55</v>
      </c>
      <c r="AI24" s="29" t="s">
        <v>83</v>
      </c>
      <c r="AJ24" s="48">
        <v>1</v>
      </c>
      <c r="AK24" s="31" t="s">
        <v>46</v>
      </c>
      <c r="AL24" s="31" t="s">
        <v>55</v>
      </c>
      <c r="AM24" s="31" t="s">
        <v>83</v>
      </c>
      <c r="AN24" s="49">
        <v>1</v>
      </c>
      <c r="AO24" s="33" t="s">
        <v>46</v>
      </c>
      <c r="AP24" s="33" t="s">
        <v>55</v>
      </c>
      <c r="AQ24" s="34" t="s">
        <v>83</v>
      </c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</row>
    <row r="25" spans="1:62" ht="15.75" x14ac:dyDescent="0.25">
      <c r="A25" s="19"/>
      <c r="B25" s="20">
        <v>205</v>
      </c>
      <c r="C25" s="54" t="s">
        <v>79</v>
      </c>
      <c r="D25" s="115" t="s">
        <v>109</v>
      </c>
      <c r="E25" s="113" t="s">
        <v>37</v>
      </c>
      <c r="F25" s="113" t="s">
        <v>80</v>
      </c>
      <c r="G25" s="113" t="s">
        <v>81</v>
      </c>
      <c r="H25" s="25"/>
      <c r="I25" s="25"/>
      <c r="J25" s="25"/>
      <c r="K25" s="41"/>
      <c r="L25" s="452">
        <v>1</v>
      </c>
      <c r="M25" s="452">
        <v>1</v>
      </c>
      <c r="N25" s="25"/>
      <c r="O25" s="43">
        <v>600</v>
      </c>
      <c r="P25" s="43">
        <f t="shared" ref="P25:P26" si="15">O25/36</f>
        <v>16.666666666666668</v>
      </c>
      <c r="Q25" s="43">
        <v>3</v>
      </c>
      <c r="R25" s="43">
        <v>21</v>
      </c>
      <c r="S25" s="43">
        <v>600</v>
      </c>
      <c r="T25" s="43">
        <f t="shared" si="14"/>
        <v>100</v>
      </c>
      <c r="U25" s="25">
        <v>2</v>
      </c>
      <c r="V25" s="25">
        <v>16</v>
      </c>
      <c r="W25" s="44">
        <f t="shared" si="10"/>
        <v>6</v>
      </c>
      <c r="X25" s="44">
        <f t="shared" si="11"/>
        <v>336</v>
      </c>
      <c r="Y25" s="44">
        <f t="shared" si="12"/>
        <v>342</v>
      </c>
      <c r="Z25" s="45"/>
      <c r="AA25" s="45"/>
      <c r="AB25" s="46">
        <v>1</v>
      </c>
      <c r="AC25" s="27" t="s">
        <v>54</v>
      </c>
      <c r="AD25" s="27" t="s">
        <v>82</v>
      </c>
      <c r="AE25" s="27" t="s">
        <v>1</v>
      </c>
      <c r="AF25" s="47">
        <v>1</v>
      </c>
      <c r="AG25" s="29" t="s">
        <v>46</v>
      </c>
      <c r="AH25" s="29" t="s">
        <v>55</v>
      </c>
      <c r="AI25" s="29" t="s">
        <v>122</v>
      </c>
      <c r="AJ25" s="48">
        <v>1</v>
      </c>
      <c r="AK25" s="31" t="s">
        <v>46</v>
      </c>
      <c r="AL25" s="31" t="s">
        <v>55</v>
      </c>
      <c r="AM25" s="31" t="s">
        <v>123</v>
      </c>
      <c r="AN25" s="49">
        <v>1</v>
      </c>
      <c r="AO25" s="33" t="s">
        <v>46</v>
      </c>
      <c r="AP25" s="33" t="s">
        <v>55</v>
      </c>
      <c r="AQ25" s="34" t="s">
        <v>123</v>
      </c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</row>
    <row r="26" spans="1:62" ht="15.75" x14ac:dyDescent="0.25">
      <c r="A26" s="19"/>
      <c r="B26" s="53">
        <v>207</v>
      </c>
      <c r="C26" s="54" t="s">
        <v>110</v>
      </c>
      <c r="D26" s="115" t="s">
        <v>111</v>
      </c>
      <c r="E26" s="113" t="s">
        <v>37</v>
      </c>
      <c r="F26" s="113" t="s">
        <v>112</v>
      </c>
      <c r="G26" s="113" t="s">
        <v>113</v>
      </c>
      <c r="H26" s="25">
        <v>74</v>
      </c>
      <c r="I26" s="25"/>
      <c r="J26" s="25"/>
      <c r="K26" s="41"/>
      <c r="L26" s="452">
        <v>3</v>
      </c>
      <c r="M26" s="452">
        <v>3</v>
      </c>
      <c r="N26" s="25"/>
      <c r="O26" s="43">
        <v>600</v>
      </c>
      <c r="P26" s="43">
        <f t="shared" si="15"/>
        <v>16.666666666666668</v>
      </c>
      <c r="Q26" s="43">
        <v>3</v>
      </c>
      <c r="R26" s="43">
        <v>21</v>
      </c>
      <c r="S26" s="43">
        <v>600</v>
      </c>
      <c r="T26" s="43">
        <f t="shared" si="14"/>
        <v>100</v>
      </c>
      <c r="U26" s="25">
        <v>20</v>
      </c>
      <c r="V26" s="25" t="s">
        <v>118</v>
      </c>
      <c r="W26" s="44">
        <f t="shared" si="10"/>
        <v>60</v>
      </c>
      <c r="X26" s="44" t="e">
        <f t="shared" si="11"/>
        <v>#VALUE!</v>
      </c>
      <c r="Y26" s="44" t="e">
        <f t="shared" si="12"/>
        <v>#VALUE!</v>
      </c>
      <c r="Z26" s="45"/>
      <c r="AA26" s="45"/>
      <c r="AB26" s="46">
        <v>1</v>
      </c>
      <c r="AC26" s="27" t="s">
        <v>54</v>
      </c>
      <c r="AD26" s="27" t="s">
        <v>114</v>
      </c>
      <c r="AE26" s="27" t="s">
        <v>115</v>
      </c>
      <c r="AF26" s="47">
        <v>1</v>
      </c>
      <c r="AG26" s="29" t="s">
        <v>46</v>
      </c>
      <c r="AH26" s="29" t="s">
        <v>55</v>
      </c>
      <c r="AI26" s="29" t="s">
        <v>56</v>
      </c>
      <c r="AJ26" s="48">
        <v>1</v>
      </c>
      <c r="AK26" s="31" t="s">
        <v>46</v>
      </c>
      <c r="AL26" s="31" t="s">
        <v>55</v>
      </c>
      <c r="AM26" s="31" t="s">
        <v>56</v>
      </c>
      <c r="AN26" s="49">
        <v>1</v>
      </c>
      <c r="AO26" s="33" t="s">
        <v>46</v>
      </c>
      <c r="AP26" s="33" t="s">
        <v>55</v>
      </c>
      <c r="AQ26" s="34" t="s">
        <v>56</v>
      </c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</row>
    <row r="27" spans="1:62" ht="16.5" thickBot="1" x14ac:dyDescent="0.3">
      <c r="A27" s="19"/>
      <c r="B27" s="53">
        <v>206</v>
      </c>
      <c r="C27" s="54" t="s">
        <v>74</v>
      </c>
      <c r="D27" s="122" t="s">
        <v>116</v>
      </c>
      <c r="E27" s="113" t="s">
        <v>37</v>
      </c>
      <c r="F27" s="113" t="s">
        <v>120</v>
      </c>
      <c r="G27" s="113" t="s">
        <v>77</v>
      </c>
      <c r="H27" s="123"/>
      <c r="I27" s="101"/>
      <c r="J27" s="102"/>
      <c r="K27" s="103"/>
      <c r="L27" s="452">
        <v>1</v>
      </c>
      <c r="M27" s="452">
        <v>1</v>
      </c>
      <c r="N27" s="25"/>
      <c r="O27" s="43">
        <v>600</v>
      </c>
      <c r="P27" s="43">
        <f>O27/32</f>
        <v>18.75</v>
      </c>
      <c r="Q27" s="43">
        <v>3</v>
      </c>
      <c r="R27" s="43">
        <v>21</v>
      </c>
      <c r="S27" s="43">
        <v>340</v>
      </c>
      <c r="T27" s="43">
        <f t="shared" si="14"/>
        <v>176.47058823529412</v>
      </c>
      <c r="U27" s="25"/>
      <c r="V27" s="25">
        <v>22</v>
      </c>
      <c r="W27" s="44">
        <f t="shared" si="10"/>
        <v>0</v>
      </c>
      <c r="X27" s="44">
        <f t="shared" si="11"/>
        <v>462</v>
      </c>
      <c r="Y27" s="44">
        <f t="shared" si="12"/>
        <v>462</v>
      </c>
      <c r="Z27" s="55"/>
      <c r="AA27" s="55"/>
      <c r="AB27" s="46">
        <v>1</v>
      </c>
      <c r="AC27" s="27" t="s">
        <v>54</v>
      </c>
      <c r="AD27" s="27" t="s">
        <v>121</v>
      </c>
      <c r="AE27" s="27" t="s">
        <v>1</v>
      </c>
      <c r="AF27" s="47">
        <v>1</v>
      </c>
      <c r="AG27" s="29" t="s">
        <v>46</v>
      </c>
      <c r="AH27" s="29" t="s">
        <v>55</v>
      </c>
      <c r="AI27" s="29" t="s">
        <v>56</v>
      </c>
      <c r="AJ27" s="48">
        <v>1</v>
      </c>
      <c r="AK27" s="31" t="s">
        <v>46</v>
      </c>
      <c r="AL27" s="31" t="s">
        <v>55</v>
      </c>
      <c r="AM27" s="31" t="s">
        <v>56</v>
      </c>
      <c r="AN27" s="49">
        <v>1</v>
      </c>
      <c r="AO27" s="33" t="s">
        <v>46</v>
      </c>
      <c r="AP27" s="33" t="s">
        <v>55</v>
      </c>
      <c r="AQ27" s="34" t="s">
        <v>56</v>
      </c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</row>
    <row r="28" spans="1:62" ht="37.5" customHeight="1" thickBot="1" x14ac:dyDescent="0.3">
      <c r="A28" s="156" t="s">
        <v>142</v>
      </c>
      <c r="B28" s="606" t="s">
        <v>143</v>
      </c>
      <c r="C28" s="607"/>
      <c r="D28" s="157"/>
      <c r="E28" s="394"/>
      <c r="F28" s="393" t="s">
        <v>503</v>
      </c>
      <c r="G28" s="394"/>
      <c r="H28" s="157"/>
      <c r="I28" s="157"/>
      <c r="J28" s="157"/>
      <c r="K28" s="157"/>
      <c r="L28" s="153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8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</row>
    <row r="29" spans="1:62" ht="15" customHeight="1" x14ac:dyDescent="0.25">
      <c r="A29" s="104"/>
      <c r="B29" s="20">
        <v>301</v>
      </c>
      <c r="C29" s="54" t="s">
        <v>144</v>
      </c>
      <c r="D29" s="159" t="s">
        <v>145</v>
      </c>
      <c r="E29" s="159" t="s">
        <v>37</v>
      </c>
      <c r="F29" s="159" t="s">
        <v>146</v>
      </c>
      <c r="G29" s="159" t="s">
        <v>147</v>
      </c>
      <c r="H29" s="160" t="s">
        <v>148</v>
      </c>
      <c r="I29" s="161"/>
      <c r="J29" s="162"/>
      <c r="K29" s="45"/>
      <c r="L29" s="452">
        <v>5</v>
      </c>
      <c r="M29" s="452">
        <v>5</v>
      </c>
      <c r="N29" s="25"/>
      <c r="O29" s="43">
        <v>340</v>
      </c>
      <c r="P29" s="43">
        <f t="shared" ref="P29:P30" si="16">O29/36</f>
        <v>9.4444444444444446</v>
      </c>
      <c r="Q29" s="43">
        <v>2</v>
      </c>
      <c r="R29" s="43">
        <v>12</v>
      </c>
      <c r="S29" s="43">
        <v>340</v>
      </c>
      <c r="T29" s="43">
        <f t="shared" ref="T29:T34" si="17">(O29/S29)*100</f>
        <v>100</v>
      </c>
      <c r="U29" s="25">
        <v>28</v>
      </c>
      <c r="V29" s="25">
        <v>18</v>
      </c>
      <c r="W29" s="44">
        <f t="shared" ref="W29:W34" si="18">U29*1.5</f>
        <v>42</v>
      </c>
      <c r="X29" s="44">
        <f t="shared" ref="X29:X34" si="19">V29*R29</f>
        <v>216</v>
      </c>
      <c r="Y29" s="44">
        <f t="shared" ref="Y29:Y34" si="20">W29+X29</f>
        <v>258</v>
      </c>
      <c r="Z29" s="45"/>
      <c r="AA29" s="45"/>
      <c r="AB29" s="46">
        <v>1</v>
      </c>
      <c r="AC29" s="27" t="s">
        <v>46</v>
      </c>
      <c r="AD29" s="27" t="s">
        <v>55</v>
      </c>
      <c r="AE29" s="27" t="s">
        <v>56</v>
      </c>
      <c r="AF29" s="47">
        <v>1</v>
      </c>
      <c r="AG29" s="29" t="s">
        <v>46</v>
      </c>
      <c r="AH29" s="29" t="s">
        <v>55</v>
      </c>
      <c r="AI29" s="29" t="s">
        <v>56</v>
      </c>
      <c r="AJ29" s="48">
        <v>1</v>
      </c>
      <c r="AK29" s="31" t="s">
        <v>46</v>
      </c>
      <c r="AL29" s="31" t="s">
        <v>55</v>
      </c>
      <c r="AM29" s="31" t="s">
        <v>56</v>
      </c>
      <c r="AN29" s="49">
        <v>1</v>
      </c>
      <c r="AO29" s="33" t="s">
        <v>46</v>
      </c>
      <c r="AP29" s="33" t="s">
        <v>55</v>
      </c>
      <c r="AQ29" s="34" t="s">
        <v>56</v>
      </c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</row>
    <row r="30" spans="1:62" ht="15" customHeight="1" thickBot="1" x14ac:dyDescent="0.3">
      <c r="A30" s="104"/>
      <c r="B30" s="20">
        <v>302</v>
      </c>
      <c r="C30" s="54" t="s">
        <v>149</v>
      </c>
      <c r="D30" s="159" t="s">
        <v>150</v>
      </c>
      <c r="E30" s="159" t="s">
        <v>37</v>
      </c>
      <c r="F30" s="159" t="s">
        <v>59</v>
      </c>
      <c r="G30" s="159" t="s">
        <v>60</v>
      </c>
      <c r="H30" s="160" t="s">
        <v>148</v>
      </c>
      <c r="I30" s="162"/>
      <c r="J30" s="162"/>
      <c r="K30" s="45"/>
      <c r="L30" s="452">
        <v>5</v>
      </c>
      <c r="M30" s="452">
        <v>5</v>
      </c>
      <c r="N30" s="50"/>
      <c r="O30" s="43">
        <v>340</v>
      </c>
      <c r="P30" s="43">
        <f t="shared" si="16"/>
        <v>9.4444444444444446</v>
      </c>
      <c r="Q30" s="43">
        <v>2</v>
      </c>
      <c r="R30" s="43">
        <v>12</v>
      </c>
      <c r="S30" s="43">
        <v>340</v>
      </c>
      <c r="T30" s="43">
        <f t="shared" si="17"/>
        <v>100</v>
      </c>
      <c r="U30" s="25">
        <v>24</v>
      </c>
      <c r="V30" s="25">
        <v>24</v>
      </c>
      <c r="W30" s="44">
        <f t="shared" si="18"/>
        <v>36</v>
      </c>
      <c r="X30" s="44">
        <f t="shared" si="19"/>
        <v>288</v>
      </c>
      <c r="Y30" s="44">
        <f t="shared" si="20"/>
        <v>324</v>
      </c>
      <c r="Z30" s="45"/>
      <c r="AA30" s="45"/>
      <c r="AB30" s="46" t="s">
        <v>61</v>
      </c>
      <c r="AC30" s="27" t="s">
        <v>62</v>
      </c>
      <c r="AD30" s="27" t="s">
        <v>55</v>
      </c>
      <c r="AE30" s="27" t="s">
        <v>151</v>
      </c>
      <c r="AF30" s="47">
        <v>1</v>
      </c>
      <c r="AG30" s="29" t="s">
        <v>46</v>
      </c>
      <c r="AH30" s="29" t="s">
        <v>55</v>
      </c>
      <c r="AI30" s="29" t="s">
        <v>152</v>
      </c>
      <c r="AJ30" s="48">
        <v>1</v>
      </c>
      <c r="AK30" s="31" t="s">
        <v>46</v>
      </c>
      <c r="AL30" s="31" t="s">
        <v>55</v>
      </c>
      <c r="AM30" s="31" t="s">
        <v>152</v>
      </c>
      <c r="AN30" s="49">
        <v>1</v>
      </c>
      <c r="AO30" s="33" t="s">
        <v>46</v>
      </c>
      <c r="AP30" s="33" t="s">
        <v>55</v>
      </c>
      <c r="AQ30" s="34" t="s">
        <v>152</v>
      </c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</row>
    <row r="31" spans="1:62" ht="15" customHeight="1" thickBot="1" x14ac:dyDescent="0.3">
      <c r="A31" s="163" t="s">
        <v>153</v>
      </c>
      <c r="B31" s="84">
        <v>303</v>
      </c>
      <c r="C31" s="85" t="s">
        <v>67</v>
      </c>
      <c r="D31" s="164" t="s">
        <v>154</v>
      </c>
      <c r="E31" s="164" t="s">
        <v>37</v>
      </c>
      <c r="F31" s="18" t="s">
        <v>69</v>
      </c>
      <c r="G31" s="18" t="s">
        <v>70</v>
      </c>
      <c r="H31" s="165" t="s">
        <v>1</v>
      </c>
      <c r="I31" s="166"/>
      <c r="J31" s="167"/>
      <c r="K31" s="168"/>
      <c r="L31" s="454">
        <v>3</v>
      </c>
      <c r="M31" s="454">
        <v>3</v>
      </c>
      <c r="N31" s="169"/>
      <c r="O31" s="89">
        <v>340</v>
      </c>
      <c r="P31" s="89">
        <f t="shared" ref="P31:P32" si="21">O31/32</f>
        <v>10.625</v>
      </c>
      <c r="Q31" s="89">
        <v>2</v>
      </c>
      <c r="R31" s="89">
        <v>12</v>
      </c>
      <c r="S31" s="89">
        <v>340</v>
      </c>
      <c r="T31" s="89">
        <f t="shared" si="17"/>
        <v>100</v>
      </c>
      <c r="U31" s="87"/>
      <c r="V31" s="87">
        <v>40</v>
      </c>
      <c r="W31" s="90">
        <f t="shared" si="18"/>
        <v>0</v>
      </c>
      <c r="X31" s="90">
        <f t="shared" si="19"/>
        <v>480</v>
      </c>
      <c r="Y31" s="90">
        <f t="shared" si="20"/>
        <v>480</v>
      </c>
      <c r="Z31" s="91"/>
      <c r="AA31" s="91"/>
      <c r="AB31" s="46" t="s">
        <v>119</v>
      </c>
      <c r="AC31" s="27" t="s">
        <v>62</v>
      </c>
      <c r="AD31" s="27" t="s">
        <v>55</v>
      </c>
      <c r="AE31" s="27" t="s">
        <v>83</v>
      </c>
      <c r="AF31" s="47">
        <v>1</v>
      </c>
      <c r="AG31" s="29" t="s">
        <v>46</v>
      </c>
      <c r="AH31" s="29" t="s">
        <v>55</v>
      </c>
      <c r="AI31" s="29" t="s">
        <v>83</v>
      </c>
      <c r="AJ31" s="48">
        <v>1</v>
      </c>
      <c r="AK31" s="31" t="s">
        <v>46</v>
      </c>
      <c r="AL31" s="31" t="s">
        <v>55</v>
      </c>
      <c r="AM31" s="31" t="s">
        <v>83</v>
      </c>
      <c r="AN31" s="49">
        <v>1</v>
      </c>
      <c r="AO31" s="33" t="s">
        <v>46</v>
      </c>
      <c r="AP31" s="33" t="s">
        <v>55</v>
      </c>
      <c r="AQ31" s="34" t="s">
        <v>83</v>
      </c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</row>
    <row r="32" spans="1:62" ht="15" customHeight="1" thickBot="1" x14ac:dyDescent="0.3">
      <c r="A32" s="163" t="s">
        <v>153</v>
      </c>
      <c r="B32" s="20">
        <v>304</v>
      </c>
      <c r="C32" s="54" t="s">
        <v>74</v>
      </c>
      <c r="D32" s="170" t="s">
        <v>155</v>
      </c>
      <c r="E32" s="170" t="s">
        <v>37</v>
      </c>
      <c r="F32" s="18" t="s">
        <v>76</v>
      </c>
      <c r="G32" s="18" t="s">
        <v>77</v>
      </c>
      <c r="H32" s="171" t="s">
        <v>1</v>
      </c>
      <c r="I32" s="55"/>
      <c r="J32" s="172"/>
      <c r="K32" s="173"/>
      <c r="L32" s="452">
        <v>2</v>
      </c>
      <c r="M32" s="452">
        <v>2</v>
      </c>
      <c r="N32" s="25"/>
      <c r="O32" s="43">
        <v>340</v>
      </c>
      <c r="P32" s="43">
        <f t="shared" si="21"/>
        <v>10.625</v>
      </c>
      <c r="Q32" s="43">
        <v>2</v>
      </c>
      <c r="R32" s="43">
        <v>12</v>
      </c>
      <c r="S32" s="43">
        <v>340</v>
      </c>
      <c r="T32" s="43">
        <f t="shared" si="17"/>
        <v>100</v>
      </c>
      <c r="U32" s="25"/>
      <c r="V32" s="25">
        <v>24</v>
      </c>
      <c r="W32" s="44">
        <f t="shared" si="18"/>
        <v>0</v>
      </c>
      <c r="X32" s="44">
        <f t="shared" si="19"/>
        <v>288</v>
      </c>
      <c r="Y32" s="44">
        <f t="shared" si="20"/>
        <v>288</v>
      </c>
      <c r="Z32" s="55"/>
      <c r="AA32" s="55"/>
      <c r="AB32" s="46">
        <v>1</v>
      </c>
      <c r="AC32" s="27" t="s">
        <v>54</v>
      </c>
      <c r="AD32" s="27" t="s">
        <v>121</v>
      </c>
      <c r="AE32" s="27" t="s">
        <v>1</v>
      </c>
      <c r="AF32" s="47">
        <v>1</v>
      </c>
      <c r="AG32" s="29" t="s">
        <v>46</v>
      </c>
      <c r="AH32" s="29" t="s">
        <v>55</v>
      </c>
      <c r="AI32" s="29" t="s">
        <v>56</v>
      </c>
      <c r="AJ32" s="48">
        <v>1</v>
      </c>
      <c r="AK32" s="31" t="s">
        <v>46</v>
      </c>
      <c r="AL32" s="31" t="s">
        <v>55</v>
      </c>
      <c r="AM32" s="31" t="s">
        <v>56</v>
      </c>
      <c r="AN32" s="49">
        <v>1</v>
      </c>
      <c r="AO32" s="33" t="s">
        <v>46</v>
      </c>
      <c r="AP32" s="33" t="s">
        <v>55</v>
      </c>
      <c r="AQ32" s="34" t="s">
        <v>56</v>
      </c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</row>
    <row r="33" spans="1:62" ht="15" customHeight="1" x14ac:dyDescent="0.25">
      <c r="A33" s="104"/>
      <c r="B33" s="20">
        <v>305</v>
      </c>
      <c r="C33" s="54" t="s">
        <v>79</v>
      </c>
      <c r="D33" s="159" t="s">
        <v>156</v>
      </c>
      <c r="E33" s="174" t="s">
        <v>37</v>
      </c>
      <c r="F33" s="18" t="s">
        <v>80</v>
      </c>
      <c r="G33" s="18" t="s">
        <v>81</v>
      </c>
      <c r="H33" s="160" t="s">
        <v>1</v>
      </c>
      <c r="I33" s="161"/>
      <c r="J33" s="162"/>
      <c r="K33" s="45"/>
      <c r="L33" s="452">
        <v>2</v>
      </c>
      <c r="M33" s="452">
        <v>2</v>
      </c>
      <c r="N33" s="50"/>
      <c r="O33" s="43">
        <v>340</v>
      </c>
      <c r="P33" s="43">
        <f t="shared" ref="P33:P34" si="22">O33/36</f>
        <v>9.4444444444444446</v>
      </c>
      <c r="Q33" s="43">
        <v>2</v>
      </c>
      <c r="R33" s="43">
        <v>12</v>
      </c>
      <c r="S33" s="43">
        <v>340</v>
      </c>
      <c r="T33" s="43">
        <f t="shared" si="17"/>
        <v>100</v>
      </c>
      <c r="U33" s="25"/>
      <c r="V33" s="25">
        <v>16</v>
      </c>
      <c r="W33" s="44">
        <f t="shared" si="18"/>
        <v>0</v>
      </c>
      <c r="X33" s="44">
        <f t="shared" si="19"/>
        <v>192</v>
      </c>
      <c r="Y33" s="44">
        <f t="shared" si="20"/>
        <v>192</v>
      </c>
      <c r="Z33" s="45"/>
      <c r="AA33" s="45"/>
      <c r="AB33" s="46">
        <v>1</v>
      </c>
      <c r="AC33" s="27" t="s">
        <v>54</v>
      </c>
      <c r="AD33" s="27" t="s">
        <v>82</v>
      </c>
      <c r="AE33" s="27" t="s">
        <v>1</v>
      </c>
      <c r="AF33" s="47">
        <v>1</v>
      </c>
      <c r="AG33" s="29" t="s">
        <v>46</v>
      </c>
      <c r="AH33" s="29" t="s">
        <v>55</v>
      </c>
      <c r="AI33" s="29" t="s">
        <v>122</v>
      </c>
      <c r="AJ33" s="48">
        <v>1</v>
      </c>
      <c r="AK33" s="31" t="s">
        <v>46</v>
      </c>
      <c r="AL33" s="31" t="s">
        <v>55</v>
      </c>
      <c r="AM33" s="31" t="s">
        <v>123</v>
      </c>
      <c r="AN33" s="49">
        <v>1</v>
      </c>
      <c r="AO33" s="33" t="s">
        <v>46</v>
      </c>
      <c r="AP33" s="33" t="s">
        <v>55</v>
      </c>
      <c r="AQ33" s="34" t="s">
        <v>123</v>
      </c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</row>
    <row r="34" spans="1:62" ht="15" customHeight="1" x14ac:dyDescent="0.25">
      <c r="A34" s="104"/>
      <c r="B34" s="20">
        <v>306</v>
      </c>
      <c r="C34" s="54" t="s">
        <v>158</v>
      </c>
      <c r="D34" s="395" t="s">
        <v>159</v>
      </c>
      <c r="E34" s="396" t="s">
        <v>37</v>
      </c>
      <c r="F34" s="397" t="s">
        <v>146</v>
      </c>
      <c r="G34" s="159" t="s">
        <v>147</v>
      </c>
      <c r="H34" s="160" t="s">
        <v>148</v>
      </c>
      <c r="I34" s="162"/>
      <c r="J34" s="162"/>
      <c r="K34" s="45"/>
      <c r="L34" s="452">
        <v>4</v>
      </c>
      <c r="M34" s="452">
        <v>4</v>
      </c>
      <c r="N34" s="50"/>
      <c r="O34" s="43">
        <v>340</v>
      </c>
      <c r="P34" s="43">
        <f t="shared" si="22"/>
        <v>9.4444444444444446</v>
      </c>
      <c r="Q34" s="43">
        <v>2</v>
      </c>
      <c r="R34" s="43">
        <v>12</v>
      </c>
      <c r="S34" s="43">
        <v>340</v>
      </c>
      <c r="T34" s="43">
        <f t="shared" si="17"/>
        <v>100</v>
      </c>
      <c r="U34" s="25">
        <v>2</v>
      </c>
      <c r="V34" s="25">
        <v>26</v>
      </c>
      <c r="W34" s="44">
        <f t="shared" si="18"/>
        <v>3</v>
      </c>
      <c r="X34" s="44">
        <f t="shared" si="19"/>
        <v>312</v>
      </c>
      <c r="Y34" s="44">
        <f t="shared" si="20"/>
        <v>315</v>
      </c>
      <c r="Z34" s="45"/>
      <c r="AA34" s="45"/>
      <c r="AB34" s="46">
        <v>1</v>
      </c>
      <c r="AC34" s="27" t="s">
        <v>54</v>
      </c>
      <c r="AD34" s="27" t="s">
        <v>162</v>
      </c>
      <c r="AE34" s="27" t="s">
        <v>1</v>
      </c>
      <c r="AF34" s="47">
        <v>1</v>
      </c>
      <c r="AG34" s="29" t="s">
        <v>46</v>
      </c>
      <c r="AH34" s="29" t="s">
        <v>162</v>
      </c>
      <c r="AI34" s="29"/>
      <c r="AJ34" s="48">
        <v>1</v>
      </c>
      <c r="AK34" s="31" t="s">
        <v>46</v>
      </c>
      <c r="AL34" s="31" t="s">
        <v>162</v>
      </c>
      <c r="AM34" s="31"/>
      <c r="AN34" s="49">
        <v>1</v>
      </c>
      <c r="AO34" s="33" t="s">
        <v>46</v>
      </c>
      <c r="AP34" s="33" t="s">
        <v>162</v>
      </c>
      <c r="AQ34" s="34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</row>
    <row r="35" spans="1:62" ht="15" customHeight="1" thickBot="1" x14ac:dyDescent="0.3">
      <c r="A35" s="104"/>
      <c r="B35" s="524" t="s">
        <v>163</v>
      </c>
      <c r="C35" s="525"/>
      <c r="D35" s="176" t="s">
        <v>164</v>
      </c>
      <c r="E35" s="177"/>
      <c r="F35" s="177"/>
      <c r="G35" s="177"/>
      <c r="H35" s="178"/>
      <c r="I35" s="178"/>
      <c r="J35" s="178"/>
      <c r="K35" s="526"/>
      <c r="L35" s="526"/>
      <c r="M35" s="526"/>
      <c r="N35" s="526"/>
      <c r="O35" s="5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  <c r="AM35" s="526"/>
      <c r="AN35" s="526"/>
      <c r="AO35" s="526"/>
      <c r="AP35" s="526"/>
      <c r="AQ35" s="527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</row>
    <row r="36" spans="1:62" ht="15" customHeight="1" thickBot="1" x14ac:dyDescent="0.3">
      <c r="A36" s="179" t="s">
        <v>165</v>
      </c>
      <c r="B36" s="180">
        <v>307</v>
      </c>
      <c r="C36" s="181" t="s">
        <v>166</v>
      </c>
      <c r="D36" s="182" t="s">
        <v>167</v>
      </c>
      <c r="E36" s="183" t="s">
        <v>37</v>
      </c>
      <c r="F36" s="183" t="s">
        <v>76</v>
      </c>
      <c r="G36" s="183" t="s">
        <v>77</v>
      </c>
      <c r="H36" s="184"/>
      <c r="I36" s="162"/>
      <c r="J36" s="162"/>
      <c r="K36" s="185"/>
      <c r="L36" s="452">
        <v>3</v>
      </c>
      <c r="M36" s="452">
        <v>3</v>
      </c>
      <c r="N36" s="25"/>
      <c r="O36" s="43">
        <v>120</v>
      </c>
      <c r="P36" s="43">
        <f>O36/32</f>
        <v>3.75</v>
      </c>
      <c r="Q36" s="43">
        <v>1</v>
      </c>
      <c r="R36" s="43">
        <v>5</v>
      </c>
      <c r="S36" s="43">
        <v>120</v>
      </c>
      <c r="T36" s="43">
        <f t="shared" ref="T36:T39" si="23">(O36/S36)*100</f>
        <v>100</v>
      </c>
      <c r="U36" s="25">
        <v>4</v>
      </c>
      <c r="V36" s="25">
        <v>20</v>
      </c>
      <c r="W36" s="44">
        <f>U36*1.5</f>
        <v>6</v>
      </c>
      <c r="X36" s="44">
        <f>V36*R36</f>
        <v>100</v>
      </c>
      <c r="Y36" s="44">
        <f t="shared" ref="Y36:Y39" si="24">W36+X36</f>
        <v>106</v>
      </c>
      <c r="Z36" s="45"/>
      <c r="AA36" s="45"/>
      <c r="AB36" s="46">
        <v>1</v>
      </c>
      <c r="AC36" s="27" t="s">
        <v>54</v>
      </c>
      <c r="AD36" s="27" t="s">
        <v>121</v>
      </c>
      <c r="AE36" s="27" t="s">
        <v>1</v>
      </c>
      <c r="AF36" s="47">
        <v>1</v>
      </c>
      <c r="AG36" s="29" t="s">
        <v>46</v>
      </c>
      <c r="AH36" s="29" t="s">
        <v>55</v>
      </c>
      <c r="AI36" s="29" t="s">
        <v>56</v>
      </c>
      <c r="AJ36" s="48">
        <v>1</v>
      </c>
      <c r="AK36" s="31" t="s">
        <v>46</v>
      </c>
      <c r="AL36" s="31" t="s">
        <v>55</v>
      </c>
      <c r="AM36" s="31" t="s">
        <v>56</v>
      </c>
      <c r="AN36" s="49">
        <v>1</v>
      </c>
      <c r="AO36" s="33" t="s">
        <v>46</v>
      </c>
      <c r="AP36" s="33" t="s">
        <v>55</v>
      </c>
      <c r="AQ36" s="34" t="s">
        <v>56</v>
      </c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</row>
    <row r="37" spans="1:62" ht="15" customHeight="1" thickBot="1" x14ac:dyDescent="0.3">
      <c r="A37" s="189" t="s">
        <v>168</v>
      </c>
      <c r="B37" s="180">
        <v>308</v>
      </c>
      <c r="C37" s="181" t="s">
        <v>169</v>
      </c>
      <c r="D37" s="190" t="s">
        <v>170</v>
      </c>
      <c r="E37" s="183" t="s">
        <v>37</v>
      </c>
      <c r="F37" s="183" t="s">
        <v>171</v>
      </c>
      <c r="G37" s="183" t="s">
        <v>172</v>
      </c>
      <c r="H37" s="184"/>
      <c r="I37" s="191"/>
      <c r="J37" s="162"/>
      <c r="K37" s="45"/>
      <c r="L37" s="452">
        <v>3</v>
      </c>
      <c r="M37" s="452">
        <v>3</v>
      </c>
      <c r="N37" s="25"/>
      <c r="O37" s="43">
        <v>120</v>
      </c>
      <c r="P37" s="43">
        <f t="shared" ref="P37:P39" si="25">O37/36</f>
        <v>3.3333333333333335</v>
      </c>
      <c r="Q37" s="43">
        <v>1</v>
      </c>
      <c r="R37" s="43">
        <v>5</v>
      </c>
      <c r="S37" s="43">
        <v>120</v>
      </c>
      <c r="T37" s="43">
        <f t="shared" si="23"/>
        <v>100</v>
      </c>
      <c r="U37" s="25"/>
      <c r="V37" s="25">
        <v>20</v>
      </c>
      <c r="W37" s="44">
        <f>U37*1.5</f>
        <v>0</v>
      </c>
      <c r="X37" s="44">
        <f>V37*R37</f>
        <v>100</v>
      </c>
      <c r="Y37" s="44">
        <f t="shared" si="24"/>
        <v>100</v>
      </c>
      <c r="Z37" s="45"/>
      <c r="AA37" s="45"/>
      <c r="AB37" s="46">
        <v>1</v>
      </c>
      <c r="AC37" s="27" t="s">
        <v>54</v>
      </c>
      <c r="AD37" s="27" t="s">
        <v>82</v>
      </c>
      <c r="AE37" s="27"/>
      <c r="AF37" s="47">
        <v>1</v>
      </c>
      <c r="AG37" s="29" t="s">
        <v>46</v>
      </c>
      <c r="AH37" s="29" t="s">
        <v>55</v>
      </c>
      <c r="AI37" s="29" t="s">
        <v>152</v>
      </c>
      <c r="AJ37" s="48">
        <v>1</v>
      </c>
      <c r="AK37" s="31" t="s">
        <v>46</v>
      </c>
      <c r="AL37" s="31" t="s">
        <v>55</v>
      </c>
      <c r="AM37" s="31" t="s">
        <v>152</v>
      </c>
      <c r="AN37" s="49">
        <v>1</v>
      </c>
      <c r="AO37" s="33" t="s">
        <v>46</v>
      </c>
      <c r="AP37" s="33" t="s">
        <v>55</v>
      </c>
      <c r="AQ37" s="34" t="s">
        <v>152</v>
      </c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</row>
    <row r="38" spans="1:62" ht="15" customHeight="1" thickBot="1" x14ac:dyDescent="0.3">
      <c r="A38" s="179" t="s">
        <v>165</v>
      </c>
      <c r="B38" s="180">
        <v>309</v>
      </c>
      <c r="C38" s="192" t="s">
        <v>173</v>
      </c>
      <c r="D38" s="190" t="s">
        <v>174</v>
      </c>
      <c r="E38" s="183" t="s">
        <v>37</v>
      </c>
      <c r="F38" s="183" t="s">
        <v>175</v>
      </c>
      <c r="G38" s="183" t="s">
        <v>176</v>
      </c>
      <c r="H38" s="184"/>
      <c r="I38" s="162"/>
      <c r="J38" s="162"/>
      <c r="K38" s="45"/>
      <c r="L38" s="452">
        <v>2</v>
      </c>
      <c r="M38" s="452">
        <v>2</v>
      </c>
      <c r="N38" s="25"/>
      <c r="O38" s="43">
        <v>120</v>
      </c>
      <c r="P38" s="43">
        <f t="shared" si="25"/>
        <v>3.3333333333333335</v>
      </c>
      <c r="Q38" s="43">
        <v>1</v>
      </c>
      <c r="R38" s="43">
        <v>5</v>
      </c>
      <c r="S38" s="43">
        <v>120</v>
      </c>
      <c r="T38" s="43">
        <f t="shared" si="23"/>
        <v>100</v>
      </c>
      <c r="U38" s="25">
        <v>3</v>
      </c>
      <c r="V38" s="25">
        <v>8</v>
      </c>
      <c r="W38" s="44">
        <f>U38*1.5</f>
        <v>4.5</v>
      </c>
      <c r="X38" s="44">
        <f>V38*R38</f>
        <v>40</v>
      </c>
      <c r="Y38" s="44">
        <f t="shared" si="24"/>
        <v>44.5</v>
      </c>
      <c r="Z38" s="45"/>
      <c r="AA38" s="45"/>
      <c r="AB38" s="46">
        <v>1</v>
      </c>
      <c r="AC38" s="27" t="s">
        <v>54</v>
      </c>
      <c r="AD38" s="27" t="s">
        <v>162</v>
      </c>
      <c r="AE38" s="27"/>
      <c r="AF38" s="47">
        <v>1</v>
      </c>
      <c r="AG38" s="29" t="s">
        <v>46</v>
      </c>
      <c r="AH38" s="29" t="s">
        <v>162</v>
      </c>
      <c r="AI38" s="29"/>
      <c r="AJ38" s="48">
        <v>1</v>
      </c>
      <c r="AK38" s="31" t="s">
        <v>46</v>
      </c>
      <c r="AL38" s="31" t="s">
        <v>162</v>
      </c>
      <c r="AM38" s="31"/>
      <c r="AN38" s="49">
        <v>1</v>
      </c>
      <c r="AO38" s="33" t="s">
        <v>46</v>
      </c>
      <c r="AP38" s="33" t="s">
        <v>162</v>
      </c>
      <c r="AQ38" s="34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</row>
    <row r="39" spans="1:62" ht="15" customHeight="1" thickBot="1" x14ac:dyDescent="0.3">
      <c r="A39" s="189" t="s">
        <v>168</v>
      </c>
      <c r="B39" s="180">
        <v>310</v>
      </c>
      <c r="C39" s="181" t="s">
        <v>177</v>
      </c>
      <c r="D39" s="193" t="s">
        <v>178</v>
      </c>
      <c r="E39" s="183" t="s">
        <v>37</v>
      </c>
      <c r="F39" s="183" t="s">
        <v>171</v>
      </c>
      <c r="G39" s="183" t="s">
        <v>172</v>
      </c>
      <c r="H39" s="184"/>
      <c r="I39" s="162"/>
      <c r="J39" s="162"/>
      <c r="K39" s="45"/>
      <c r="L39" s="452">
        <v>1</v>
      </c>
      <c r="M39" s="452">
        <v>1</v>
      </c>
      <c r="N39" s="25"/>
      <c r="O39" s="43">
        <v>120</v>
      </c>
      <c r="P39" s="43">
        <f t="shared" si="25"/>
        <v>3.3333333333333335</v>
      </c>
      <c r="Q39" s="43">
        <v>1</v>
      </c>
      <c r="R39" s="43">
        <v>5</v>
      </c>
      <c r="S39" s="43">
        <v>120</v>
      </c>
      <c r="T39" s="43">
        <f t="shared" si="23"/>
        <v>100</v>
      </c>
      <c r="U39" s="25"/>
      <c r="V39" s="25">
        <v>12</v>
      </c>
      <c r="W39" s="44">
        <f>U39*1.5</f>
        <v>0</v>
      </c>
      <c r="X39" s="44">
        <f>V39*R39</f>
        <v>60</v>
      </c>
      <c r="Y39" s="44">
        <f t="shared" si="24"/>
        <v>60</v>
      </c>
      <c r="Z39" s="45"/>
      <c r="AA39" s="45"/>
      <c r="AB39" s="46">
        <v>1</v>
      </c>
      <c r="AC39" s="27" t="s">
        <v>54</v>
      </c>
      <c r="AD39" s="27" t="s">
        <v>82</v>
      </c>
      <c r="AE39" s="27"/>
      <c r="AF39" s="47">
        <v>1</v>
      </c>
      <c r="AG39" s="29" t="s">
        <v>46</v>
      </c>
      <c r="AH39" s="29" t="s">
        <v>55</v>
      </c>
      <c r="AI39" s="29" t="s">
        <v>152</v>
      </c>
      <c r="AJ39" s="48">
        <v>1</v>
      </c>
      <c r="AK39" s="31" t="s">
        <v>46</v>
      </c>
      <c r="AL39" s="31" t="s">
        <v>55</v>
      </c>
      <c r="AM39" s="31" t="s">
        <v>152</v>
      </c>
      <c r="AN39" s="49">
        <v>1</v>
      </c>
      <c r="AO39" s="33" t="s">
        <v>46</v>
      </c>
      <c r="AP39" s="33" t="s">
        <v>55</v>
      </c>
      <c r="AQ39" s="34" t="s">
        <v>152</v>
      </c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</row>
    <row r="40" spans="1:62" ht="15" customHeight="1" thickBot="1" x14ac:dyDescent="0.3">
      <c r="A40" s="104"/>
      <c r="B40" s="528" t="s">
        <v>179</v>
      </c>
      <c r="C40" s="529"/>
      <c r="D40" s="176" t="s">
        <v>180</v>
      </c>
      <c r="E40" s="177"/>
      <c r="F40" s="177"/>
      <c r="G40" s="177"/>
      <c r="H40" s="178"/>
      <c r="I40" s="178"/>
      <c r="J40" s="178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6"/>
      <c r="Y40" s="526"/>
      <c r="Z40" s="526"/>
      <c r="AA40" s="526"/>
      <c r="AB40" s="526"/>
      <c r="AC40" s="526"/>
      <c r="AD40" s="526"/>
      <c r="AE40" s="526"/>
      <c r="AF40" s="526"/>
      <c r="AG40" s="526"/>
      <c r="AH40" s="526"/>
      <c r="AI40" s="526"/>
      <c r="AJ40" s="526"/>
      <c r="AK40" s="526"/>
      <c r="AL40" s="526"/>
      <c r="AM40" s="526"/>
      <c r="AN40" s="526"/>
      <c r="AO40" s="526"/>
      <c r="AP40" s="526"/>
      <c r="AQ40" s="527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</row>
    <row r="41" spans="1:62" ht="15" customHeight="1" x14ac:dyDescent="0.25">
      <c r="A41" s="562" t="s">
        <v>181</v>
      </c>
      <c r="B41" s="180">
        <v>307</v>
      </c>
      <c r="C41" s="181" t="s">
        <v>166</v>
      </c>
      <c r="D41" s="182" t="s">
        <v>182</v>
      </c>
      <c r="E41" s="183" t="s">
        <v>37</v>
      </c>
      <c r="F41" s="183" t="s">
        <v>183</v>
      </c>
      <c r="G41" s="183" t="s">
        <v>70</v>
      </c>
      <c r="H41" s="184"/>
      <c r="I41" s="162"/>
      <c r="J41" s="162"/>
      <c r="K41" s="185"/>
      <c r="L41" s="456">
        <v>2</v>
      </c>
      <c r="M41" s="456">
        <v>2</v>
      </c>
      <c r="N41" s="469"/>
      <c r="O41" s="463">
        <v>120</v>
      </c>
      <c r="P41" s="463">
        <f>O41/32</f>
        <v>3.75</v>
      </c>
      <c r="Q41" s="463">
        <v>2</v>
      </c>
      <c r="R41" s="463">
        <v>3</v>
      </c>
      <c r="S41" s="463">
        <v>120</v>
      </c>
      <c r="T41" s="463">
        <f t="shared" ref="T41:T44" si="26">(O41/S41)*100</f>
        <v>100</v>
      </c>
      <c r="U41" s="461">
        <v>6</v>
      </c>
      <c r="V41" s="461">
        <v>10</v>
      </c>
      <c r="W41" s="44">
        <f>U41*1.5</f>
        <v>9</v>
      </c>
      <c r="X41" s="44">
        <f>V41*R41</f>
        <v>30</v>
      </c>
      <c r="Y41" s="44">
        <f t="shared" ref="Y41:Y44" si="27">W41+X41</f>
        <v>39</v>
      </c>
      <c r="Z41" s="45"/>
      <c r="AA41" s="45"/>
      <c r="AB41" s="46">
        <v>1</v>
      </c>
      <c r="AC41" s="27" t="s">
        <v>46</v>
      </c>
      <c r="AD41" s="27" t="s">
        <v>55</v>
      </c>
      <c r="AE41" s="27" t="s">
        <v>56</v>
      </c>
      <c r="AF41" s="47">
        <v>1</v>
      </c>
      <c r="AG41" s="29" t="s">
        <v>46</v>
      </c>
      <c r="AH41" s="29" t="s">
        <v>55</v>
      </c>
      <c r="AI41" s="29" t="s">
        <v>56</v>
      </c>
      <c r="AJ41" s="48">
        <v>1</v>
      </c>
      <c r="AK41" s="31" t="s">
        <v>46</v>
      </c>
      <c r="AL41" s="31" t="s">
        <v>55</v>
      </c>
      <c r="AM41" s="31" t="s">
        <v>56</v>
      </c>
      <c r="AN41" s="49">
        <v>1</v>
      </c>
      <c r="AO41" s="33" t="s">
        <v>46</v>
      </c>
      <c r="AP41" s="33" t="s">
        <v>55</v>
      </c>
      <c r="AQ41" s="34" t="s">
        <v>56</v>
      </c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</row>
    <row r="42" spans="1:62" ht="15" customHeight="1" x14ac:dyDescent="0.25">
      <c r="A42" s="563"/>
      <c r="B42" s="180">
        <v>308</v>
      </c>
      <c r="C42" s="181" t="s">
        <v>184</v>
      </c>
      <c r="D42" s="190" t="s">
        <v>185</v>
      </c>
      <c r="E42" s="183" t="s">
        <v>37</v>
      </c>
      <c r="F42" s="183" t="s">
        <v>186</v>
      </c>
      <c r="G42" s="183" t="s">
        <v>187</v>
      </c>
      <c r="H42" s="184"/>
      <c r="I42" s="191"/>
      <c r="J42" s="162"/>
      <c r="K42" s="45"/>
      <c r="L42" s="456">
        <v>2</v>
      </c>
      <c r="M42" s="456">
        <v>2</v>
      </c>
      <c r="N42" s="469"/>
      <c r="O42" s="463">
        <v>120</v>
      </c>
      <c r="P42" s="463">
        <f t="shared" ref="P42:P44" si="28">O42/36</f>
        <v>3.3333333333333335</v>
      </c>
      <c r="Q42" s="463">
        <v>2</v>
      </c>
      <c r="R42" s="463">
        <v>3</v>
      </c>
      <c r="S42" s="463">
        <v>120</v>
      </c>
      <c r="T42" s="463">
        <f t="shared" si="26"/>
        <v>100</v>
      </c>
      <c r="U42" s="461">
        <v>10</v>
      </c>
      <c r="V42" s="461">
        <v>2</v>
      </c>
      <c r="W42" s="44">
        <f>U42*1.5</f>
        <v>15</v>
      </c>
      <c r="X42" s="44">
        <f>V42*R42</f>
        <v>6</v>
      </c>
      <c r="Y42" s="44">
        <f t="shared" si="27"/>
        <v>21</v>
      </c>
      <c r="Z42" s="45"/>
      <c r="AA42" s="45"/>
      <c r="AB42" s="46">
        <v>1</v>
      </c>
      <c r="AC42" s="27" t="s">
        <v>46</v>
      </c>
      <c r="AD42" s="27" t="s">
        <v>162</v>
      </c>
      <c r="AE42" s="27"/>
      <c r="AF42" s="47">
        <v>1</v>
      </c>
      <c r="AG42" s="29" t="s">
        <v>46</v>
      </c>
      <c r="AH42" s="29" t="s">
        <v>162</v>
      </c>
      <c r="AI42" s="29"/>
      <c r="AJ42" s="48">
        <v>1</v>
      </c>
      <c r="AK42" s="31" t="s">
        <v>46</v>
      </c>
      <c r="AL42" s="31" t="s">
        <v>162</v>
      </c>
      <c r="AM42" s="31"/>
      <c r="AN42" s="49">
        <v>1</v>
      </c>
      <c r="AO42" s="33" t="s">
        <v>46</v>
      </c>
      <c r="AP42" s="33" t="s">
        <v>162</v>
      </c>
      <c r="AQ42" s="34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</row>
    <row r="43" spans="1:62" ht="15" customHeight="1" x14ac:dyDescent="0.25">
      <c r="A43" s="563"/>
      <c r="B43" s="180">
        <v>309</v>
      </c>
      <c r="C43" s="181" t="s">
        <v>188</v>
      </c>
      <c r="D43" s="197" t="s">
        <v>189</v>
      </c>
      <c r="E43" s="198" t="s">
        <v>37</v>
      </c>
      <c r="F43" s="183" t="s">
        <v>186</v>
      </c>
      <c r="G43" s="183" t="s">
        <v>187</v>
      </c>
      <c r="H43" s="162"/>
      <c r="I43" s="162"/>
      <c r="J43" s="162"/>
      <c r="K43" s="45"/>
      <c r="L43" s="456">
        <v>1</v>
      </c>
      <c r="M43" s="456">
        <v>1</v>
      </c>
      <c r="N43" s="469"/>
      <c r="O43" s="463">
        <v>120</v>
      </c>
      <c r="P43" s="463">
        <f t="shared" si="28"/>
        <v>3.3333333333333335</v>
      </c>
      <c r="Q43" s="463">
        <v>2</v>
      </c>
      <c r="R43" s="463">
        <v>3</v>
      </c>
      <c r="S43" s="463">
        <v>120</v>
      </c>
      <c r="T43" s="463">
        <f t="shared" si="26"/>
        <v>100</v>
      </c>
      <c r="U43" s="461"/>
      <c r="V43" s="461">
        <v>8</v>
      </c>
      <c r="W43" s="44">
        <f>U43*1.5</f>
        <v>0</v>
      </c>
      <c r="X43" s="44">
        <f>V43*R43</f>
        <v>24</v>
      </c>
      <c r="Y43" s="44">
        <f t="shared" si="27"/>
        <v>24</v>
      </c>
      <c r="Z43" s="45"/>
      <c r="AA43" s="45"/>
      <c r="AB43" s="46">
        <v>1</v>
      </c>
      <c r="AC43" s="27" t="s">
        <v>46</v>
      </c>
      <c r="AD43" s="27" t="s">
        <v>162</v>
      </c>
      <c r="AE43" s="27"/>
      <c r="AF43" s="47">
        <v>1</v>
      </c>
      <c r="AG43" s="29" t="s">
        <v>46</v>
      </c>
      <c r="AH43" s="29" t="s">
        <v>162</v>
      </c>
      <c r="AI43" s="29"/>
      <c r="AJ43" s="48">
        <v>1</v>
      </c>
      <c r="AK43" s="31" t="s">
        <v>46</v>
      </c>
      <c r="AL43" s="31" t="s">
        <v>162</v>
      </c>
      <c r="AM43" s="31"/>
      <c r="AN43" s="49">
        <v>1</v>
      </c>
      <c r="AO43" s="33" t="s">
        <v>46</v>
      </c>
      <c r="AP43" s="33" t="s">
        <v>162</v>
      </c>
      <c r="AQ43" s="34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</row>
    <row r="44" spans="1:62" ht="15" customHeight="1" x14ac:dyDescent="0.25">
      <c r="A44" s="563"/>
      <c r="B44" s="180">
        <v>310</v>
      </c>
      <c r="C44" s="181" t="s">
        <v>190</v>
      </c>
      <c r="D44" s="197" t="s">
        <v>191</v>
      </c>
      <c r="E44" s="197" t="s">
        <v>37</v>
      </c>
      <c r="F44" s="198" t="s">
        <v>192</v>
      </c>
      <c r="G44" s="198" t="s">
        <v>193</v>
      </c>
      <c r="H44" s="162">
        <v>74</v>
      </c>
      <c r="I44" s="162"/>
      <c r="J44" s="162"/>
      <c r="K44" s="45"/>
      <c r="L44" s="456">
        <v>4</v>
      </c>
      <c r="M44" s="456">
        <v>4</v>
      </c>
      <c r="N44" s="469"/>
      <c r="O44" s="463">
        <v>120</v>
      </c>
      <c r="P44" s="463">
        <f t="shared" si="28"/>
        <v>3.3333333333333335</v>
      </c>
      <c r="Q44" s="463">
        <v>2</v>
      </c>
      <c r="R44" s="463">
        <v>3</v>
      </c>
      <c r="S44" s="463">
        <v>120</v>
      </c>
      <c r="T44" s="463">
        <f t="shared" si="26"/>
        <v>100</v>
      </c>
      <c r="U44" s="461">
        <v>12</v>
      </c>
      <c r="V44" s="461">
        <v>18</v>
      </c>
      <c r="W44" s="44">
        <f>U44*1.5</f>
        <v>18</v>
      </c>
      <c r="X44" s="44">
        <f>V44*R44</f>
        <v>54</v>
      </c>
      <c r="Y44" s="44">
        <f t="shared" si="27"/>
        <v>72</v>
      </c>
      <c r="Z44" s="45"/>
      <c r="AA44" s="45"/>
      <c r="AB44" s="46" t="s">
        <v>61</v>
      </c>
      <c r="AC44" s="27" t="s">
        <v>62</v>
      </c>
      <c r="AD44" s="27" t="s">
        <v>194</v>
      </c>
      <c r="AE44" s="27" t="s">
        <v>49</v>
      </c>
      <c r="AF44" s="47">
        <v>1</v>
      </c>
      <c r="AG44" s="29" t="s">
        <v>46</v>
      </c>
      <c r="AH44" s="29" t="s">
        <v>195</v>
      </c>
      <c r="AI44" s="29" t="s">
        <v>56</v>
      </c>
      <c r="AJ44" s="48">
        <v>1</v>
      </c>
      <c r="AK44" s="31" t="s">
        <v>46</v>
      </c>
      <c r="AL44" s="31" t="s">
        <v>55</v>
      </c>
      <c r="AM44" s="31" t="s">
        <v>56</v>
      </c>
      <c r="AN44" s="49">
        <v>1</v>
      </c>
      <c r="AO44" s="33" t="s">
        <v>46</v>
      </c>
      <c r="AP44" s="33" t="s">
        <v>55</v>
      </c>
      <c r="AQ44" s="34" t="s">
        <v>56</v>
      </c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</row>
    <row r="45" spans="1:62" ht="15" customHeight="1" x14ac:dyDescent="0.25">
      <c r="A45" s="563"/>
      <c r="B45" s="199"/>
      <c r="C45" s="200" t="s">
        <v>196</v>
      </c>
      <c r="D45" s="398"/>
      <c r="E45" s="398"/>
      <c r="F45" s="399"/>
      <c r="G45" s="399"/>
      <c r="H45" s="372"/>
      <c r="I45" s="372"/>
      <c r="J45" s="372"/>
      <c r="K45" s="202"/>
      <c r="L45" s="495" t="s">
        <v>1</v>
      </c>
      <c r="M45" s="496"/>
      <c r="N45" s="497"/>
      <c r="O45" s="498"/>
      <c r="P45" s="498"/>
      <c r="Q45" s="498"/>
      <c r="R45" s="498"/>
      <c r="S45" s="498"/>
      <c r="T45" s="498"/>
      <c r="U45" s="499"/>
      <c r="V45" s="499"/>
      <c r="W45" s="201"/>
      <c r="X45" s="201"/>
      <c r="Y45" s="201"/>
      <c r="Z45" s="202"/>
      <c r="AA45" s="202"/>
      <c r="AB45" s="203"/>
      <c r="AC45" s="203"/>
      <c r="AD45" s="203"/>
      <c r="AE45" s="203"/>
      <c r="AF45" s="204"/>
      <c r="AG45" s="205"/>
      <c r="AH45" s="205"/>
      <c r="AI45" s="205"/>
      <c r="AJ45" s="206"/>
      <c r="AK45" s="207"/>
      <c r="AL45" s="207"/>
      <c r="AM45" s="207"/>
      <c r="AN45" s="208"/>
      <c r="AO45" s="209"/>
      <c r="AP45" s="209"/>
      <c r="AQ45" s="210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</row>
    <row r="46" spans="1:62" ht="15" customHeight="1" thickBot="1" x14ac:dyDescent="0.3">
      <c r="A46" s="104"/>
      <c r="B46" s="564" t="s">
        <v>197</v>
      </c>
      <c r="C46" s="565"/>
      <c r="D46" s="211" t="s">
        <v>198</v>
      </c>
      <c r="E46" s="211"/>
      <c r="F46" s="211"/>
      <c r="G46" s="211"/>
      <c r="H46" s="178"/>
      <c r="I46" s="178"/>
      <c r="J46" s="178"/>
      <c r="K46" s="178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213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</row>
    <row r="47" spans="1:62" ht="15" customHeight="1" thickBot="1" x14ac:dyDescent="0.3">
      <c r="A47" s="214" t="s">
        <v>199</v>
      </c>
      <c r="B47" s="180">
        <v>307</v>
      </c>
      <c r="C47" s="181" t="s">
        <v>200</v>
      </c>
      <c r="D47" s="197" t="s">
        <v>201</v>
      </c>
      <c r="E47" s="403" t="s">
        <v>37</v>
      </c>
      <c r="F47" s="404" t="s">
        <v>202</v>
      </c>
      <c r="G47" s="405" t="s">
        <v>203</v>
      </c>
      <c r="H47" s="161"/>
      <c r="I47" s="161"/>
      <c r="J47" s="161"/>
      <c r="K47" s="45"/>
      <c r="L47" s="456">
        <v>2</v>
      </c>
      <c r="M47" s="456">
        <v>2</v>
      </c>
      <c r="N47" s="461"/>
      <c r="O47" s="463">
        <v>50</v>
      </c>
      <c r="P47" s="463">
        <v>2</v>
      </c>
      <c r="Q47" s="463">
        <v>1</v>
      </c>
      <c r="R47" s="463">
        <v>2</v>
      </c>
      <c r="S47" s="463">
        <v>50</v>
      </c>
      <c r="T47" s="463">
        <f t="shared" ref="T47:T49" si="29">(O47/S47)*100</f>
        <v>100</v>
      </c>
      <c r="U47" s="461">
        <v>12</v>
      </c>
      <c r="V47" s="461"/>
      <c r="W47" s="44">
        <f>U47*1.5</f>
        <v>18</v>
      </c>
      <c r="X47" s="44">
        <f>V47*P47</f>
        <v>0</v>
      </c>
      <c r="Y47" s="44">
        <f t="shared" ref="Y47:Y49" si="30">W47+X47</f>
        <v>18</v>
      </c>
      <c r="Z47" s="45"/>
      <c r="AA47" s="45"/>
      <c r="AB47" s="46">
        <v>1</v>
      </c>
      <c r="AC47" s="27" t="s">
        <v>54</v>
      </c>
      <c r="AD47" s="27" t="s">
        <v>99</v>
      </c>
      <c r="AE47" s="27" t="s">
        <v>1</v>
      </c>
      <c r="AF47" s="47">
        <v>1</v>
      </c>
      <c r="AG47" s="29" t="s">
        <v>46</v>
      </c>
      <c r="AH47" s="29" t="s">
        <v>99</v>
      </c>
      <c r="AI47" s="29" t="s">
        <v>1</v>
      </c>
      <c r="AJ47" s="48">
        <v>1</v>
      </c>
      <c r="AK47" s="31" t="s">
        <v>46</v>
      </c>
      <c r="AL47" s="31" t="s">
        <v>99</v>
      </c>
      <c r="AM47" s="31" t="s">
        <v>1</v>
      </c>
      <c r="AN47" s="49">
        <v>1</v>
      </c>
      <c r="AO47" s="33" t="s">
        <v>46</v>
      </c>
      <c r="AP47" s="33" t="s">
        <v>99</v>
      </c>
      <c r="AQ47" s="34" t="s">
        <v>1</v>
      </c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</row>
    <row r="48" spans="1:62" ht="15" customHeight="1" thickBot="1" x14ac:dyDescent="0.3">
      <c r="A48" s="214" t="s">
        <v>199</v>
      </c>
      <c r="B48" s="180">
        <v>308</v>
      </c>
      <c r="C48" s="181" t="s">
        <v>204</v>
      </c>
      <c r="D48" s="197" t="s">
        <v>205</v>
      </c>
      <c r="E48" s="406" t="s">
        <v>37</v>
      </c>
      <c r="F48" s="407" t="s">
        <v>206</v>
      </c>
      <c r="G48" s="408" t="s">
        <v>207</v>
      </c>
      <c r="H48" s="161"/>
      <c r="I48" s="161"/>
      <c r="J48" s="161"/>
      <c r="K48" s="45"/>
      <c r="L48" s="456">
        <v>3</v>
      </c>
      <c r="M48" s="456">
        <v>3</v>
      </c>
      <c r="N48" s="461"/>
      <c r="O48" s="463">
        <v>50</v>
      </c>
      <c r="P48" s="463">
        <v>2</v>
      </c>
      <c r="Q48" s="463">
        <v>1</v>
      </c>
      <c r="R48" s="463">
        <v>2</v>
      </c>
      <c r="S48" s="463">
        <v>50</v>
      </c>
      <c r="T48" s="463">
        <f t="shared" si="29"/>
        <v>100</v>
      </c>
      <c r="U48" s="461">
        <v>16</v>
      </c>
      <c r="V48" s="461">
        <v>14</v>
      </c>
      <c r="W48" s="44">
        <f>U48*1.5</f>
        <v>24</v>
      </c>
      <c r="X48" s="44">
        <f>V48*P48</f>
        <v>28</v>
      </c>
      <c r="Y48" s="44">
        <f t="shared" si="30"/>
        <v>52</v>
      </c>
      <c r="Z48" s="45"/>
      <c r="AA48" s="45"/>
      <c r="AB48" s="46" t="s">
        <v>61</v>
      </c>
      <c r="AC48" s="27" t="s">
        <v>62</v>
      </c>
      <c r="AD48" s="27" t="s">
        <v>55</v>
      </c>
      <c r="AE48" s="27" t="s">
        <v>504</v>
      </c>
      <c r="AF48" s="47">
        <v>1</v>
      </c>
      <c r="AG48" s="29" t="s">
        <v>46</v>
      </c>
      <c r="AH48" s="29" t="s">
        <v>55</v>
      </c>
      <c r="AI48" s="29" t="s">
        <v>504</v>
      </c>
      <c r="AJ48" s="48">
        <v>1</v>
      </c>
      <c r="AK48" s="31" t="s">
        <v>46</v>
      </c>
      <c r="AL48" s="31" t="s">
        <v>55</v>
      </c>
      <c r="AM48" s="31" t="s">
        <v>504</v>
      </c>
      <c r="AN48" s="49">
        <v>1</v>
      </c>
      <c r="AO48" s="33" t="s">
        <v>46</v>
      </c>
      <c r="AP48" s="33" t="s">
        <v>55</v>
      </c>
      <c r="AQ48" s="34" t="s">
        <v>504</v>
      </c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</row>
    <row r="49" spans="1:63" ht="15" customHeight="1" thickBot="1" x14ac:dyDescent="0.3">
      <c r="A49" s="214" t="s">
        <v>199</v>
      </c>
      <c r="B49" s="180">
        <v>309</v>
      </c>
      <c r="C49" s="181" t="s">
        <v>208</v>
      </c>
      <c r="D49" s="197" t="s">
        <v>209</v>
      </c>
      <c r="E49" s="406" t="s">
        <v>37</v>
      </c>
      <c r="F49" s="409" t="s">
        <v>210</v>
      </c>
      <c r="G49" s="381" t="s">
        <v>211</v>
      </c>
      <c r="H49" s="161">
        <v>74</v>
      </c>
      <c r="I49" s="161"/>
      <c r="J49" s="161"/>
      <c r="K49" s="45"/>
      <c r="L49" s="456">
        <v>4</v>
      </c>
      <c r="M49" s="456">
        <v>4</v>
      </c>
      <c r="N49" s="461"/>
      <c r="O49" s="463">
        <v>50</v>
      </c>
      <c r="P49" s="463">
        <v>2</v>
      </c>
      <c r="Q49" s="463">
        <v>1</v>
      </c>
      <c r="R49" s="463">
        <v>2</v>
      </c>
      <c r="S49" s="463">
        <v>50</v>
      </c>
      <c r="T49" s="463">
        <f t="shared" si="29"/>
        <v>100</v>
      </c>
      <c r="U49" s="461">
        <v>10</v>
      </c>
      <c r="V49" s="461">
        <v>10</v>
      </c>
      <c r="W49" s="44">
        <f>U49*1.5</f>
        <v>15</v>
      </c>
      <c r="X49" s="44">
        <f>V49*P49</f>
        <v>20</v>
      </c>
      <c r="Y49" s="44">
        <f t="shared" si="30"/>
        <v>35</v>
      </c>
      <c r="Z49" s="45"/>
      <c r="AA49" s="45"/>
      <c r="AB49" s="46">
        <v>1</v>
      </c>
      <c r="AC49" s="27" t="s">
        <v>54</v>
      </c>
      <c r="AD49" s="27" t="s">
        <v>55</v>
      </c>
      <c r="AE49" s="27" t="s">
        <v>1</v>
      </c>
      <c r="AF49" s="47">
        <v>1</v>
      </c>
      <c r="AG49" s="29" t="s">
        <v>46</v>
      </c>
      <c r="AH49" s="29" t="s">
        <v>55</v>
      </c>
      <c r="AI49" s="29" t="s">
        <v>83</v>
      </c>
      <c r="AJ49" s="48">
        <v>1</v>
      </c>
      <c r="AK49" s="31" t="s">
        <v>46</v>
      </c>
      <c r="AL49" s="31" t="s">
        <v>162</v>
      </c>
      <c r="AM49" s="31"/>
      <c r="AN49" s="49">
        <v>1</v>
      </c>
      <c r="AO49" s="33" t="s">
        <v>46</v>
      </c>
      <c r="AP49" s="33" t="s">
        <v>162</v>
      </c>
      <c r="AQ49" s="34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</row>
    <row r="50" spans="1:63" ht="15" customHeight="1" thickBot="1" x14ac:dyDescent="0.3">
      <c r="A50" s="104"/>
      <c r="B50" s="566" t="s">
        <v>212</v>
      </c>
      <c r="C50" s="567"/>
      <c r="D50" s="211" t="s">
        <v>213</v>
      </c>
      <c r="E50" s="211"/>
      <c r="F50" s="212"/>
      <c r="G50" s="212"/>
      <c r="H50" s="178"/>
      <c r="I50" s="178"/>
      <c r="J50" s="178"/>
      <c r="K50" s="178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213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</row>
    <row r="51" spans="1:63" ht="15" customHeight="1" thickBot="1" x14ac:dyDescent="0.3">
      <c r="A51" s="214" t="s">
        <v>214</v>
      </c>
      <c r="B51" s="218">
        <v>307</v>
      </c>
      <c r="C51" s="219" t="s">
        <v>215</v>
      </c>
      <c r="D51" s="197" t="s">
        <v>216</v>
      </c>
      <c r="E51" s="190" t="s">
        <v>37</v>
      </c>
      <c r="F51" s="113" t="s">
        <v>217</v>
      </c>
      <c r="G51" s="113" t="s">
        <v>218</v>
      </c>
      <c r="H51" s="216">
        <v>74</v>
      </c>
      <c r="I51" s="161"/>
      <c r="J51" s="161"/>
      <c r="K51" s="45"/>
      <c r="L51" s="456">
        <v>3</v>
      </c>
      <c r="M51" s="456">
        <v>3</v>
      </c>
      <c r="N51" s="461"/>
      <c r="O51" s="463">
        <v>50</v>
      </c>
      <c r="P51" s="463">
        <v>2</v>
      </c>
      <c r="Q51" s="463">
        <v>1</v>
      </c>
      <c r="R51" s="463">
        <v>2</v>
      </c>
      <c r="S51" s="463">
        <v>50</v>
      </c>
      <c r="T51" s="463">
        <f t="shared" ref="T51:T53" si="31">(O51/S51)*100</f>
        <v>100</v>
      </c>
      <c r="U51" s="461">
        <v>4</v>
      </c>
      <c r="V51" s="461">
        <v>18</v>
      </c>
      <c r="W51" s="44">
        <f>U51*1.5</f>
        <v>6</v>
      </c>
      <c r="X51" s="44">
        <f>V51*P51</f>
        <v>36</v>
      </c>
      <c r="Y51" s="44">
        <f t="shared" ref="Y51:Y53" si="32">W51+X51</f>
        <v>42</v>
      </c>
      <c r="Z51" s="45"/>
      <c r="AA51" s="45"/>
      <c r="AB51" s="46">
        <v>1</v>
      </c>
      <c r="AC51" s="27" t="s">
        <v>46</v>
      </c>
      <c r="AD51" s="27" t="s">
        <v>194</v>
      </c>
      <c r="AE51" s="27" t="s">
        <v>56</v>
      </c>
      <c r="AF51" s="47">
        <v>1</v>
      </c>
      <c r="AG51" s="29" t="s">
        <v>46</v>
      </c>
      <c r="AH51" s="29" t="s">
        <v>55</v>
      </c>
      <c r="AI51" s="29" t="s">
        <v>56</v>
      </c>
      <c r="AJ51" s="48">
        <v>1</v>
      </c>
      <c r="AK51" s="31" t="s">
        <v>46</v>
      </c>
      <c r="AL51" s="31" t="s">
        <v>55</v>
      </c>
      <c r="AM51" s="31" t="s">
        <v>56</v>
      </c>
      <c r="AN51" s="49">
        <v>1</v>
      </c>
      <c r="AO51" s="33" t="s">
        <v>46</v>
      </c>
      <c r="AP51" s="33" t="s">
        <v>55</v>
      </c>
      <c r="AQ51" s="34" t="s">
        <v>56</v>
      </c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</row>
    <row r="52" spans="1:63" ht="15" customHeight="1" thickBot="1" x14ac:dyDescent="0.3">
      <c r="A52" s="214" t="s">
        <v>214</v>
      </c>
      <c r="B52" s="220">
        <v>308</v>
      </c>
      <c r="C52" s="219" t="s">
        <v>219</v>
      </c>
      <c r="D52" s="197" t="s">
        <v>220</v>
      </c>
      <c r="E52" s="190" t="s">
        <v>37</v>
      </c>
      <c r="F52" s="113" t="s">
        <v>221</v>
      </c>
      <c r="G52" s="113" t="s">
        <v>222</v>
      </c>
      <c r="H52" s="216">
        <v>66</v>
      </c>
      <c r="I52" s="161"/>
      <c r="J52" s="161"/>
      <c r="K52" s="45"/>
      <c r="L52" s="456">
        <v>3</v>
      </c>
      <c r="M52" s="456">
        <v>3</v>
      </c>
      <c r="N52" s="461"/>
      <c r="O52" s="463">
        <v>50</v>
      </c>
      <c r="P52" s="463">
        <v>2</v>
      </c>
      <c r="Q52" s="463">
        <v>1</v>
      </c>
      <c r="R52" s="463">
        <v>2</v>
      </c>
      <c r="S52" s="463">
        <v>50</v>
      </c>
      <c r="T52" s="463">
        <f t="shared" si="31"/>
        <v>100</v>
      </c>
      <c r="U52" s="461">
        <v>10</v>
      </c>
      <c r="V52" s="461">
        <v>18</v>
      </c>
      <c r="W52" s="44">
        <f>U52*1.5</f>
        <v>15</v>
      </c>
      <c r="X52" s="44">
        <f>V52*P52</f>
        <v>36</v>
      </c>
      <c r="Y52" s="44">
        <f t="shared" si="32"/>
        <v>51</v>
      </c>
      <c r="Z52" s="45"/>
      <c r="AA52" s="45"/>
      <c r="AB52" s="46">
        <v>1</v>
      </c>
      <c r="AC52" s="27" t="s">
        <v>46</v>
      </c>
      <c r="AD52" s="27" t="s">
        <v>55</v>
      </c>
      <c r="AE52" s="27" t="s">
        <v>56</v>
      </c>
      <c r="AF52" s="47">
        <v>1</v>
      </c>
      <c r="AG52" s="29" t="s">
        <v>46</v>
      </c>
      <c r="AH52" s="29" t="s">
        <v>55</v>
      </c>
      <c r="AI52" s="29" t="s">
        <v>56</v>
      </c>
      <c r="AJ52" s="48">
        <v>1</v>
      </c>
      <c r="AK52" s="31" t="s">
        <v>46</v>
      </c>
      <c r="AL52" s="31" t="s">
        <v>55</v>
      </c>
      <c r="AM52" s="31" t="s">
        <v>56</v>
      </c>
      <c r="AN52" s="49">
        <v>1</v>
      </c>
      <c r="AO52" s="33" t="s">
        <v>46</v>
      </c>
      <c r="AP52" s="33" t="s">
        <v>55</v>
      </c>
      <c r="AQ52" s="34" t="s">
        <v>56</v>
      </c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</row>
    <row r="53" spans="1:63" ht="15" customHeight="1" thickBot="1" x14ac:dyDescent="0.3">
      <c r="A53" s="214" t="s">
        <v>214</v>
      </c>
      <c r="B53" s="220">
        <v>309</v>
      </c>
      <c r="C53" s="219" t="s">
        <v>223</v>
      </c>
      <c r="D53" s="197" t="s">
        <v>224</v>
      </c>
      <c r="E53" s="190" t="s">
        <v>37</v>
      </c>
      <c r="F53" s="113" t="s">
        <v>112</v>
      </c>
      <c r="G53" s="113" t="s">
        <v>113</v>
      </c>
      <c r="H53" s="216">
        <v>74</v>
      </c>
      <c r="I53" s="161"/>
      <c r="J53" s="161"/>
      <c r="K53" s="45"/>
      <c r="L53" s="456">
        <v>3</v>
      </c>
      <c r="M53" s="456">
        <v>3</v>
      </c>
      <c r="N53" s="461"/>
      <c r="O53" s="463">
        <v>50</v>
      </c>
      <c r="P53" s="463">
        <v>2</v>
      </c>
      <c r="Q53" s="463">
        <v>1</v>
      </c>
      <c r="R53" s="463">
        <v>2</v>
      </c>
      <c r="S53" s="463">
        <v>50</v>
      </c>
      <c r="T53" s="463">
        <f t="shared" si="31"/>
        <v>100</v>
      </c>
      <c r="U53" s="461">
        <v>10</v>
      </c>
      <c r="V53" s="461">
        <v>18</v>
      </c>
      <c r="W53" s="44">
        <f>U53*1.5</f>
        <v>15</v>
      </c>
      <c r="X53" s="44">
        <f>V53*P53</f>
        <v>36</v>
      </c>
      <c r="Y53" s="44">
        <f t="shared" si="32"/>
        <v>51</v>
      </c>
      <c r="Z53" s="45"/>
      <c r="AA53" s="45"/>
      <c r="AB53" s="46">
        <v>1</v>
      </c>
      <c r="AC53" s="27" t="s">
        <v>46</v>
      </c>
      <c r="AD53" s="27" t="s">
        <v>361</v>
      </c>
      <c r="AE53" s="27" t="s">
        <v>362</v>
      </c>
      <c r="AF53" s="47">
        <v>1</v>
      </c>
      <c r="AG53" s="29" t="s">
        <v>46</v>
      </c>
      <c r="AH53" s="29" t="s">
        <v>361</v>
      </c>
      <c r="AI53" s="29" t="s">
        <v>362</v>
      </c>
      <c r="AJ53" s="48">
        <v>1</v>
      </c>
      <c r="AK53" s="31" t="s">
        <v>46</v>
      </c>
      <c r="AL53" s="31" t="s">
        <v>361</v>
      </c>
      <c r="AM53" s="31" t="s">
        <v>362</v>
      </c>
      <c r="AN53" s="49">
        <v>1</v>
      </c>
      <c r="AO53" s="33" t="s">
        <v>46</v>
      </c>
      <c r="AP53" s="33" t="s">
        <v>361</v>
      </c>
      <c r="AQ53" s="34" t="s">
        <v>362</v>
      </c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</row>
    <row r="54" spans="1:63" ht="15" customHeight="1" x14ac:dyDescent="0.25">
      <c r="A54" s="222"/>
      <c r="B54" s="568">
        <f>SUM(Y51:Y53)</f>
        <v>144</v>
      </c>
      <c r="C54" s="569"/>
      <c r="D54" s="569"/>
      <c r="E54" s="569"/>
      <c r="F54" s="608"/>
      <c r="G54" s="608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69"/>
      <c r="AM54" s="569"/>
      <c r="AN54" s="569"/>
      <c r="AO54" s="569"/>
      <c r="AP54" s="569"/>
      <c r="AQ54" s="570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</row>
    <row r="55" spans="1:63" ht="23.1" customHeight="1" x14ac:dyDescent="0.25">
      <c r="A55" s="223"/>
      <c r="B55" s="606" t="s">
        <v>227</v>
      </c>
      <c r="C55" s="607"/>
      <c r="D55" s="157"/>
      <c r="E55" s="410"/>
      <c r="F55" s="393" t="s">
        <v>503</v>
      </c>
      <c r="G55" s="410"/>
      <c r="H55" s="157"/>
      <c r="I55" s="157"/>
      <c r="J55" s="157"/>
      <c r="K55" s="157"/>
      <c r="L55" s="153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8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</row>
    <row r="56" spans="1:63" ht="27.95" customHeight="1" x14ac:dyDescent="0.25">
      <c r="A56" s="104"/>
      <c r="B56" s="75">
        <v>401</v>
      </c>
      <c r="C56" s="224" t="s">
        <v>228</v>
      </c>
      <c r="D56" s="159" t="s">
        <v>229</v>
      </c>
      <c r="E56" s="159" t="s">
        <v>37</v>
      </c>
      <c r="F56" s="411" t="s">
        <v>192</v>
      </c>
      <c r="G56" s="412" t="s">
        <v>193</v>
      </c>
      <c r="H56" s="413">
        <v>74</v>
      </c>
      <c r="I56" s="161"/>
      <c r="J56" s="162"/>
      <c r="K56" s="45"/>
      <c r="L56" s="455">
        <v>5</v>
      </c>
      <c r="M56" s="455">
        <v>5</v>
      </c>
      <c r="N56" s="123"/>
      <c r="O56" s="196">
        <v>340</v>
      </c>
      <c r="P56" s="196">
        <f t="shared" ref="P56:P57" si="33">O56/36</f>
        <v>9.4444444444444446</v>
      </c>
      <c r="Q56" s="196">
        <v>1</v>
      </c>
      <c r="R56" s="196">
        <v>12</v>
      </c>
      <c r="S56" s="196">
        <v>340</v>
      </c>
      <c r="T56" s="196">
        <f t="shared" ref="T56:T62" si="34">(O56/S56)*100</f>
        <v>100</v>
      </c>
      <c r="U56" s="123">
        <v>16</v>
      </c>
      <c r="V56" s="123">
        <v>30</v>
      </c>
      <c r="W56" s="44">
        <f t="shared" ref="W56:W62" si="35">U56*1.5</f>
        <v>24</v>
      </c>
      <c r="X56" s="44">
        <f t="shared" ref="X56:X61" si="36">V56*R56</f>
        <v>360</v>
      </c>
      <c r="Y56" s="44">
        <f t="shared" ref="Y56:Y62" si="37">W56+X56</f>
        <v>384</v>
      </c>
      <c r="Z56" s="45"/>
      <c r="AA56" s="45"/>
      <c r="AB56" s="46" t="s">
        <v>230</v>
      </c>
      <c r="AC56" s="27" t="s">
        <v>62</v>
      </c>
      <c r="AD56" s="27" t="s">
        <v>505</v>
      </c>
      <c r="AE56" s="27" t="s">
        <v>49</v>
      </c>
      <c r="AF56" s="47">
        <v>1</v>
      </c>
      <c r="AG56" s="29" t="s">
        <v>46</v>
      </c>
      <c r="AH56" s="29" t="s">
        <v>506</v>
      </c>
      <c r="AI56" s="29" t="s">
        <v>49</v>
      </c>
      <c r="AJ56" s="48">
        <v>1</v>
      </c>
      <c r="AK56" s="31" t="s">
        <v>46</v>
      </c>
      <c r="AL56" s="31" t="s">
        <v>55</v>
      </c>
      <c r="AM56" s="31" t="s">
        <v>232</v>
      </c>
      <c r="AN56" s="49">
        <v>1</v>
      </c>
      <c r="AO56" s="33" t="s">
        <v>46</v>
      </c>
      <c r="AP56" s="33" t="s">
        <v>55</v>
      </c>
      <c r="AQ56" s="34" t="s">
        <v>232</v>
      </c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</row>
    <row r="57" spans="1:63" ht="15" customHeight="1" thickBot="1" x14ac:dyDescent="0.3">
      <c r="A57" s="104"/>
      <c r="B57" s="75">
        <v>402</v>
      </c>
      <c r="C57" s="224" t="s">
        <v>233</v>
      </c>
      <c r="D57" s="159" t="s">
        <v>234</v>
      </c>
      <c r="E57" s="159" t="s">
        <v>37</v>
      </c>
      <c r="F57" s="414" t="s">
        <v>235</v>
      </c>
      <c r="G57" s="415" t="s">
        <v>134</v>
      </c>
      <c r="H57" s="117">
        <v>74</v>
      </c>
      <c r="I57" s="162"/>
      <c r="J57" s="161"/>
      <c r="K57" s="45"/>
      <c r="L57" s="455">
        <v>5</v>
      </c>
      <c r="M57" s="455">
        <v>5</v>
      </c>
      <c r="N57" s="195"/>
      <c r="O57" s="196">
        <v>340</v>
      </c>
      <c r="P57" s="196">
        <f t="shared" si="33"/>
        <v>9.4444444444444446</v>
      </c>
      <c r="Q57" s="196">
        <v>1</v>
      </c>
      <c r="R57" s="196">
        <v>12</v>
      </c>
      <c r="S57" s="196">
        <v>340</v>
      </c>
      <c r="T57" s="196">
        <f t="shared" si="34"/>
        <v>100</v>
      </c>
      <c r="U57" s="123">
        <v>16</v>
      </c>
      <c r="V57" s="123">
        <v>26</v>
      </c>
      <c r="W57" s="44">
        <f t="shared" si="35"/>
        <v>24</v>
      </c>
      <c r="X57" s="44">
        <f t="shared" si="36"/>
        <v>312</v>
      </c>
      <c r="Y57" s="44">
        <f t="shared" si="37"/>
        <v>336</v>
      </c>
      <c r="Z57" s="45"/>
      <c r="AA57" s="45"/>
      <c r="AB57" s="46" t="s">
        <v>236</v>
      </c>
      <c r="AC57" s="27" t="s">
        <v>62</v>
      </c>
      <c r="AD57" s="27" t="s">
        <v>82</v>
      </c>
      <c r="AE57" s="27" t="s">
        <v>56</v>
      </c>
      <c r="AF57" s="47">
        <v>1</v>
      </c>
      <c r="AG57" s="29" t="s">
        <v>46</v>
      </c>
      <c r="AH57" s="29" t="s">
        <v>55</v>
      </c>
      <c r="AI57" s="29" t="s">
        <v>152</v>
      </c>
      <c r="AJ57" s="48">
        <v>1</v>
      </c>
      <c r="AK57" s="31" t="s">
        <v>46</v>
      </c>
      <c r="AL57" s="31" t="s">
        <v>55</v>
      </c>
      <c r="AM57" s="31" t="s">
        <v>152</v>
      </c>
      <c r="AN57" s="49">
        <v>1</v>
      </c>
      <c r="AO57" s="33" t="s">
        <v>46</v>
      </c>
      <c r="AP57" s="33" t="s">
        <v>55</v>
      </c>
      <c r="AQ57" s="34" t="s">
        <v>152</v>
      </c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</row>
    <row r="58" spans="1:63" ht="15" customHeight="1" thickBot="1" x14ac:dyDescent="0.3">
      <c r="A58" s="163" t="s">
        <v>153</v>
      </c>
      <c r="B58" s="225">
        <v>403</v>
      </c>
      <c r="C58" s="224" t="s">
        <v>67</v>
      </c>
      <c r="D58" s="159" t="s">
        <v>237</v>
      </c>
      <c r="E58" s="159" t="s">
        <v>37</v>
      </c>
      <c r="F58" s="414" t="s">
        <v>69</v>
      </c>
      <c r="G58" s="415" t="s">
        <v>70</v>
      </c>
      <c r="H58" s="416"/>
      <c r="I58" s="166"/>
      <c r="J58" s="166"/>
      <c r="K58" s="168"/>
      <c r="L58" s="467">
        <v>3</v>
      </c>
      <c r="M58" s="467">
        <v>3</v>
      </c>
      <c r="N58" s="226"/>
      <c r="O58" s="227">
        <v>340</v>
      </c>
      <c r="P58" s="227">
        <f t="shared" ref="P58:P59" si="38">O58/32</f>
        <v>10.625</v>
      </c>
      <c r="Q58" s="227">
        <v>1</v>
      </c>
      <c r="R58" s="227">
        <v>12</v>
      </c>
      <c r="S58" s="227">
        <v>340</v>
      </c>
      <c r="T58" s="227">
        <f t="shared" si="34"/>
        <v>100</v>
      </c>
      <c r="U58" s="228"/>
      <c r="V58" s="228">
        <v>40</v>
      </c>
      <c r="W58" s="90">
        <f t="shared" si="35"/>
        <v>0</v>
      </c>
      <c r="X58" s="90">
        <f t="shared" si="36"/>
        <v>480</v>
      </c>
      <c r="Y58" s="90">
        <f t="shared" si="37"/>
        <v>480</v>
      </c>
      <c r="Z58" s="91"/>
      <c r="AA58" s="91"/>
      <c r="AB58" s="46" t="s">
        <v>119</v>
      </c>
      <c r="AC58" s="27" t="s">
        <v>62</v>
      </c>
      <c r="AD58" s="27" t="s">
        <v>55</v>
      </c>
      <c r="AE58" s="27" t="s">
        <v>83</v>
      </c>
      <c r="AF58" s="47">
        <v>1</v>
      </c>
      <c r="AG58" s="29" t="s">
        <v>46</v>
      </c>
      <c r="AH58" s="29" t="s">
        <v>55</v>
      </c>
      <c r="AI58" s="29" t="s">
        <v>83</v>
      </c>
      <c r="AJ58" s="48">
        <v>1</v>
      </c>
      <c r="AK58" s="31" t="s">
        <v>46</v>
      </c>
      <c r="AL58" s="31" t="s">
        <v>55</v>
      </c>
      <c r="AM58" s="31" t="s">
        <v>83</v>
      </c>
      <c r="AN58" s="49">
        <v>1</v>
      </c>
      <c r="AO58" s="33" t="s">
        <v>46</v>
      </c>
      <c r="AP58" s="33" t="s">
        <v>55</v>
      </c>
      <c r="AQ58" s="34" t="s">
        <v>83</v>
      </c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</row>
    <row r="59" spans="1:63" ht="15" customHeight="1" thickBot="1" x14ac:dyDescent="0.3">
      <c r="A59" s="163" t="s">
        <v>153</v>
      </c>
      <c r="B59" s="231">
        <v>404</v>
      </c>
      <c r="C59" s="224" t="s">
        <v>74</v>
      </c>
      <c r="D59" s="170" t="s">
        <v>238</v>
      </c>
      <c r="E59" s="170" t="s">
        <v>37</v>
      </c>
      <c r="F59" s="407" t="s">
        <v>76</v>
      </c>
      <c r="G59" s="408" t="s">
        <v>77</v>
      </c>
      <c r="H59" s="416"/>
      <c r="I59" s="55"/>
      <c r="J59" s="172"/>
      <c r="K59" s="173"/>
      <c r="L59" s="455">
        <v>2</v>
      </c>
      <c r="M59" s="455">
        <v>2</v>
      </c>
      <c r="N59" s="123"/>
      <c r="O59" s="196">
        <v>340</v>
      </c>
      <c r="P59" s="196">
        <f t="shared" si="38"/>
        <v>10.625</v>
      </c>
      <c r="Q59" s="196">
        <v>1</v>
      </c>
      <c r="R59" s="196">
        <v>12</v>
      </c>
      <c r="S59" s="196">
        <v>340</v>
      </c>
      <c r="T59" s="196">
        <f t="shared" si="34"/>
        <v>100</v>
      </c>
      <c r="U59" s="123"/>
      <c r="V59" s="123">
        <v>24</v>
      </c>
      <c r="W59" s="44">
        <f t="shared" si="35"/>
        <v>0</v>
      </c>
      <c r="X59" s="44">
        <f t="shared" si="36"/>
        <v>288</v>
      </c>
      <c r="Y59" s="44">
        <f t="shared" si="37"/>
        <v>288</v>
      </c>
      <c r="Z59" s="55"/>
      <c r="AA59" s="55"/>
      <c r="AB59" s="46">
        <v>1</v>
      </c>
      <c r="AC59" s="27" t="s">
        <v>54</v>
      </c>
      <c r="AD59" s="27" t="s">
        <v>121</v>
      </c>
      <c r="AE59" s="27" t="s">
        <v>1</v>
      </c>
      <c r="AF59" s="47">
        <v>1</v>
      </c>
      <c r="AG59" s="29" t="s">
        <v>46</v>
      </c>
      <c r="AH59" s="29" t="s">
        <v>55</v>
      </c>
      <c r="AI59" s="29" t="s">
        <v>56</v>
      </c>
      <c r="AJ59" s="48">
        <v>1</v>
      </c>
      <c r="AK59" s="31" t="s">
        <v>46</v>
      </c>
      <c r="AL59" s="31" t="s">
        <v>55</v>
      </c>
      <c r="AM59" s="31" t="s">
        <v>56</v>
      </c>
      <c r="AN59" s="49">
        <v>1</v>
      </c>
      <c r="AO59" s="33" t="s">
        <v>46</v>
      </c>
      <c r="AP59" s="33" t="s">
        <v>55</v>
      </c>
      <c r="AQ59" s="34" t="s">
        <v>56</v>
      </c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</row>
    <row r="60" spans="1:63" ht="15" customHeight="1" x14ac:dyDescent="0.25">
      <c r="A60" s="104"/>
      <c r="B60" s="231">
        <v>405</v>
      </c>
      <c r="C60" s="224" t="s">
        <v>79</v>
      </c>
      <c r="D60" s="159" t="s">
        <v>239</v>
      </c>
      <c r="E60" s="159" t="s">
        <v>37</v>
      </c>
      <c r="F60" s="417" t="s">
        <v>80</v>
      </c>
      <c r="G60" s="418" t="s">
        <v>81</v>
      </c>
      <c r="H60" s="117"/>
      <c r="I60" s="161"/>
      <c r="J60" s="162"/>
      <c r="K60" s="45"/>
      <c r="L60" s="455">
        <v>2</v>
      </c>
      <c r="M60" s="455">
        <v>2</v>
      </c>
      <c r="N60" s="123"/>
      <c r="O60" s="196">
        <v>340</v>
      </c>
      <c r="P60" s="196">
        <f t="shared" ref="P60:P62" si="39">O60/36</f>
        <v>9.4444444444444446</v>
      </c>
      <c r="Q60" s="196">
        <v>1</v>
      </c>
      <c r="R60" s="196">
        <v>12</v>
      </c>
      <c r="S60" s="196">
        <v>340</v>
      </c>
      <c r="T60" s="196">
        <f t="shared" si="34"/>
        <v>100</v>
      </c>
      <c r="U60" s="123"/>
      <c r="V60" s="123">
        <v>16</v>
      </c>
      <c r="W60" s="44">
        <f t="shared" si="35"/>
        <v>0</v>
      </c>
      <c r="X60" s="44">
        <f t="shared" si="36"/>
        <v>192</v>
      </c>
      <c r="Y60" s="44">
        <f t="shared" si="37"/>
        <v>192</v>
      </c>
      <c r="Z60" s="45"/>
      <c r="AA60" s="45"/>
      <c r="AB60" s="46">
        <v>1</v>
      </c>
      <c r="AC60" s="27" t="s">
        <v>54</v>
      </c>
      <c r="AD60" s="27" t="s">
        <v>82</v>
      </c>
      <c r="AE60" s="27" t="s">
        <v>1</v>
      </c>
      <c r="AF60" s="47">
        <v>1</v>
      </c>
      <c r="AG60" s="29" t="s">
        <v>46</v>
      </c>
      <c r="AH60" s="29" t="s">
        <v>55</v>
      </c>
      <c r="AI60" s="29" t="s">
        <v>122</v>
      </c>
      <c r="AJ60" s="48">
        <v>1</v>
      </c>
      <c r="AK60" s="31" t="s">
        <v>46</v>
      </c>
      <c r="AL60" s="31" t="s">
        <v>55</v>
      </c>
      <c r="AM60" s="31" t="s">
        <v>123</v>
      </c>
      <c r="AN60" s="49">
        <v>1</v>
      </c>
      <c r="AO60" s="33" t="s">
        <v>46</v>
      </c>
      <c r="AP60" s="33" t="s">
        <v>55</v>
      </c>
      <c r="AQ60" s="34" t="s">
        <v>123</v>
      </c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</row>
    <row r="61" spans="1:63" ht="15" customHeight="1" x14ac:dyDescent="0.25">
      <c r="A61" s="104"/>
      <c r="B61" s="231">
        <v>406</v>
      </c>
      <c r="C61" s="224" t="s">
        <v>240</v>
      </c>
      <c r="D61" s="159" t="s">
        <v>241</v>
      </c>
      <c r="E61" s="159" t="s">
        <v>37</v>
      </c>
      <c r="F61" s="414" t="s">
        <v>135</v>
      </c>
      <c r="G61" s="415" t="s">
        <v>136</v>
      </c>
      <c r="H61" s="117">
        <v>74</v>
      </c>
      <c r="I61" s="161"/>
      <c r="J61" s="162"/>
      <c r="K61" s="45"/>
      <c r="L61" s="455">
        <v>1</v>
      </c>
      <c r="M61" s="455">
        <v>1</v>
      </c>
      <c r="N61" s="123"/>
      <c r="O61" s="196">
        <v>340</v>
      </c>
      <c r="P61" s="196">
        <f t="shared" si="39"/>
        <v>9.4444444444444446</v>
      </c>
      <c r="Q61" s="196">
        <v>1</v>
      </c>
      <c r="R61" s="196">
        <v>12</v>
      </c>
      <c r="S61" s="196">
        <v>340</v>
      </c>
      <c r="T61" s="196">
        <f t="shared" si="34"/>
        <v>100</v>
      </c>
      <c r="U61" s="123"/>
      <c r="V61" s="123">
        <v>10</v>
      </c>
      <c r="W61" s="44">
        <f t="shared" si="35"/>
        <v>0</v>
      </c>
      <c r="X61" s="44">
        <f t="shared" si="36"/>
        <v>120</v>
      </c>
      <c r="Y61" s="44">
        <f t="shared" si="37"/>
        <v>120</v>
      </c>
      <c r="Z61" s="45"/>
      <c r="AA61" s="45"/>
      <c r="AB61" s="46">
        <v>1</v>
      </c>
      <c r="AC61" s="27" t="s">
        <v>46</v>
      </c>
      <c r="AD61" s="27" t="s">
        <v>162</v>
      </c>
      <c r="AE61" s="27"/>
      <c r="AF61" s="47">
        <v>1</v>
      </c>
      <c r="AG61" s="29" t="s">
        <v>46</v>
      </c>
      <c r="AH61" s="29" t="s">
        <v>242</v>
      </c>
      <c r="AI61" s="29" t="s">
        <v>1</v>
      </c>
      <c r="AJ61" s="48">
        <v>1</v>
      </c>
      <c r="AK61" s="31" t="s">
        <v>46</v>
      </c>
      <c r="AL61" s="31" t="s">
        <v>162</v>
      </c>
      <c r="AM61" s="31"/>
      <c r="AN61" s="49">
        <v>1</v>
      </c>
      <c r="AO61" s="33" t="s">
        <v>46</v>
      </c>
      <c r="AP61" s="33" t="s">
        <v>242</v>
      </c>
      <c r="AQ61" s="34" t="s">
        <v>1</v>
      </c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</row>
    <row r="62" spans="1:63" ht="15.75" x14ac:dyDescent="0.25">
      <c r="A62" s="104"/>
      <c r="B62" s="233">
        <v>407</v>
      </c>
      <c r="C62" s="234" t="s">
        <v>243</v>
      </c>
      <c r="D62" s="235" t="s">
        <v>244</v>
      </c>
      <c r="E62" s="236"/>
      <c r="F62" s="236"/>
      <c r="G62" s="236"/>
      <c r="H62" s="167"/>
      <c r="I62" s="167"/>
      <c r="J62" s="167"/>
      <c r="K62" s="91"/>
      <c r="L62" s="467">
        <v>2</v>
      </c>
      <c r="M62" s="467">
        <v>2</v>
      </c>
      <c r="N62" s="226"/>
      <c r="O62" s="227">
        <v>340</v>
      </c>
      <c r="P62" s="227">
        <f t="shared" si="39"/>
        <v>9.4444444444444446</v>
      </c>
      <c r="Q62" s="227">
        <v>1</v>
      </c>
      <c r="R62" s="227">
        <v>12</v>
      </c>
      <c r="S62" s="227">
        <v>340</v>
      </c>
      <c r="T62" s="227">
        <f t="shared" si="34"/>
        <v>100</v>
      </c>
      <c r="U62" s="228"/>
      <c r="V62" s="228">
        <v>14</v>
      </c>
      <c r="W62" s="90">
        <f t="shared" si="35"/>
        <v>0</v>
      </c>
      <c r="X62" s="90">
        <v>0</v>
      </c>
      <c r="Y62" s="90">
        <f t="shared" si="37"/>
        <v>0</v>
      </c>
      <c r="Z62" s="91"/>
      <c r="AA62" s="91"/>
      <c r="AB62" s="587" t="s">
        <v>516</v>
      </c>
      <c r="AC62" s="588"/>
      <c r="AD62" s="588"/>
      <c r="AE62" s="589"/>
      <c r="AF62" s="590" t="s">
        <v>516</v>
      </c>
      <c r="AG62" s="591"/>
      <c r="AH62" s="591"/>
      <c r="AI62" s="592"/>
      <c r="AJ62" s="593" t="s">
        <v>516</v>
      </c>
      <c r="AK62" s="594"/>
      <c r="AL62" s="594"/>
      <c r="AM62" s="595"/>
      <c r="AN62" s="596" t="s">
        <v>516</v>
      </c>
      <c r="AO62" s="597"/>
      <c r="AP62" s="597"/>
      <c r="AQ62" s="598"/>
      <c r="AR62" s="35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</row>
    <row r="63" spans="1:63" ht="15" customHeight="1" thickBot="1" x14ac:dyDescent="0.3">
      <c r="A63" s="104"/>
      <c r="B63" s="524" t="s">
        <v>163</v>
      </c>
      <c r="C63" s="525"/>
      <c r="D63" s="176" t="s">
        <v>246</v>
      </c>
      <c r="E63" s="177"/>
      <c r="F63" s="177"/>
      <c r="G63" s="177"/>
      <c r="H63" s="377"/>
      <c r="I63" s="178"/>
      <c r="J63" s="178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  <c r="AN63" s="526"/>
      <c r="AO63" s="526"/>
      <c r="AP63" s="526"/>
      <c r="AQ63" s="527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</row>
    <row r="64" spans="1:63" ht="15" customHeight="1" thickBot="1" x14ac:dyDescent="0.3">
      <c r="A64" s="179" t="s">
        <v>165</v>
      </c>
      <c r="B64" s="231">
        <v>408</v>
      </c>
      <c r="C64" s="224" t="s">
        <v>166</v>
      </c>
      <c r="D64" s="182" t="s">
        <v>247</v>
      </c>
      <c r="E64" s="183" t="s">
        <v>37</v>
      </c>
      <c r="F64" s="183" t="s">
        <v>76</v>
      </c>
      <c r="G64" s="183" t="s">
        <v>77</v>
      </c>
      <c r="H64" s="117"/>
      <c r="I64" s="161"/>
      <c r="J64" s="161"/>
      <c r="K64" s="185"/>
      <c r="L64" s="468">
        <v>3</v>
      </c>
      <c r="M64" s="468">
        <v>3</v>
      </c>
      <c r="N64" s="239"/>
      <c r="O64" s="79">
        <v>120</v>
      </c>
      <c r="P64" s="79">
        <f>O64/32</f>
        <v>3.75</v>
      </c>
      <c r="Q64" s="79">
        <v>1</v>
      </c>
      <c r="R64" s="79">
        <v>5</v>
      </c>
      <c r="S64" s="79">
        <v>120</v>
      </c>
      <c r="T64" s="79">
        <f t="shared" ref="T64:T68" si="40">(O64/S64)*100</f>
        <v>100</v>
      </c>
      <c r="U64" s="78">
        <v>4</v>
      </c>
      <c r="V64" s="25">
        <v>20</v>
      </c>
      <c r="W64" s="44">
        <f>U64*1.5</f>
        <v>6</v>
      </c>
      <c r="X64" s="44">
        <f>V64*R64</f>
        <v>100</v>
      </c>
      <c r="Y64" s="44">
        <f t="shared" ref="Y64:Y68" si="41">W64+X64</f>
        <v>106</v>
      </c>
      <c r="Z64" s="45"/>
      <c r="AA64" s="45"/>
      <c r="AB64" s="46">
        <v>1</v>
      </c>
      <c r="AC64" s="27" t="s">
        <v>54</v>
      </c>
      <c r="AD64" s="27" t="s">
        <v>121</v>
      </c>
      <c r="AE64" s="27" t="s">
        <v>1</v>
      </c>
      <c r="AF64" s="47">
        <v>1</v>
      </c>
      <c r="AG64" s="29" t="s">
        <v>46</v>
      </c>
      <c r="AH64" s="29" t="s">
        <v>55</v>
      </c>
      <c r="AI64" s="29" t="s">
        <v>56</v>
      </c>
      <c r="AJ64" s="48">
        <v>1</v>
      </c>
      <c r="AK64" s="31" t="s">
        <v>46</v>
      </c>
      <c r="AL64" s="31" t="s">
        <v>55</v>
      </c>
      <c r="AM64" s="31" t="s">
        <v>56</v>
      </c>
      <c r="AN64" s="49">
        <v>1</v>
      </c>
      <c r="AO64" s="33" t="s">
        <v>46</v>
      </c>
      <c r="AP64" s="33" t="s">
        <v>55</v>
      </c>
      <c r="AQ64" s="34" t="s">
        <v>56</v>
      </c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</row>
    <row r="65" spans="1:62" ht="15" customHeight="1" thickBot="1" x14ac:dyDescent="0.3">
      <c r="A65" s="240" t="s">
        <v>248</v>
      </c>
      <c r="B65" s="231">
        <v>409</v>
      </c>
      <c r="C65" s="224" t="s">
        <v>249</v>
      </c>
      <c r="D65" s="190" t="s">
        <v>250</v>
      </c>
      <c r="E65" s="183" t="s">
        <v>37</v>
      </c>
      <c r="F65" s="183" t="s">
        <v>171</v>
      </c>
      <c r="G65" s="183" t="s">
        <v>172</v>
      </c>
      <c r="H65" s="117"/>
      <c r="I65" s="161"/>
      <c r="J65" s="161"/>
      <c r="K65" s="45"/>
      <c r="L65" s="468">
        <v>2</v>
      </c>
      <c r="M65" s="468">
        <v>2</v>
      </c>
      <c r="N65" s="239"/>
      <c r="O65" s="79">
        <v>120</v>
      </c>
      <c r="P65" s="79">
        <f t="shared" ref="P65:P68" si="42">O65/36</f>
        <v>3.3333333333333335</v>
      </c>
      <c r="Q65" s="79">
        <v>1</v>
      </c>
      <c r="R65" s="79">
        <v>5</v>
      </c>
      <c r="S65" s="79">
        <v>120</v>
      </c>
      <c r="T65" s="79">
        <f t="shared" si="40"/>
        <v>100</v>
      </c>
      <c r="U65" s="78">
        <v>10</v>
      </c>
      <c r="V65" s="78"/>
      <c r="W65" s="44">
        <f>U65*1.5</f>
        <v>15</v>
      </c>
      <c r="X65" s="44">
        <f>V65*R65</f>
        <v>0</v>
      </c>
      <c r="Y65" s="44">
        <f t="shared" si="41"/>
        <v>15</v>
      </c>
      <c r="Z65" s="45"/>
      <c r="AA65" s="45"/>
      <c r="AB65" s="46">
        <v>1</v>
      </c>
      <c r="AC65" s="27" t="s">
        <v>54</v>
      </c>
      <c r="AD65" s="27" t="s">
        <v>162</v>
      </c>
      <c r="AE65" s="27"/>
      <c r="AF65" s="47">
        <v>1</v>
      </c>
      <c r="AG65" s="29" t="s">
        <v>46</v>
      </c>
      <c r="AH65" s="29" t="s">
        <v>162</v>
      </c>
      <c r="AI65" s="29"/>
      <c r="AJ65" s="48">
        <v>1</v>
      </c>
      <c r="AK65" s="31" t="s">
        <v>46</v>
      </c>
      <c r="AL65" s="31" t="s">
        <v>162</v>
      </c>
      <c r="AM65" s="31"/>
      <c r="AN65" s="49">
        <v>1</v>
      </c>
      <c r="AO65" s="33" t="s">
        <v>46</v>
      </c>
      <c r="AP65" s="33" t="s">
        <v>162</v>
      </c>
      <c r="AQ65" s="34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</row>
    <row r="66" spans="1:62" ht="15" customHeight="1" thickBot="1" x14ac:dyDescent="0.3">
      <c r="A66" s="189" t="s">
        <v>168</v>
      </c>
      <c r="B66" s="231">
        <v>410</v>
      </c>
      <c r="C66" s="224" t="s">
        <v>251</v>
      </c>
      <c r="D66" s="190" t="s">
        <v>252</v>
      </c>
      <c r="E66" s="183" t="s">
        <v>37</v>
      </c>
      <c r="F66" s="183" t="s">
        <v>253</v>
      </c>
      <c r="G66" s="183" t="s">
        <v>254</v>
      </c>
      <c r="H66" s="117">
        <v>70</v>
      </c>
      <c r="I66" s="161"/>
      <c r="J66" s="161"/>
      <c r="K66" s="45"/>
      <c r="L66" s="468">
        <v>2</v>
      </c>
      <c r="M66" s="468">
        <v>2</v>
      </c>
      <c r="N66" s="239"/>
      <c r="O66" s="79">
        <v>120</v>
      </c>
      <c r="P66" s="79">
        <f t="shared" si="42"/>
        <v>3.3333333333333335</v>
      </c>
      <c r="Q66" s="79">
        <v>1</v>
      </c>
      <c r="R66" s="79">
        <v>5</v>
      </c>
      <c r="S66" s="79">
        <v>120</v>
      </c>
      <c r="T66" s="79">
        <f t="shared" si="40"/>
        <v>100</v>
      </c>
      <c r="U66" s="78"/>
      <c r="V66" s="78">
        <v>16</v>
      </c>
      <c r="W66" s="44">
        <f>U66*1.5</f>
        <v>0</v>
      </c>
      <c r="X66" s="44">
        <f>V66*R66</f>
        <v>80</v>
      </c>
      <c r="Y66" s="44">
        <f t="shared" si="41"/>
        <v>80</v>
      </c>
      <c r="Z66" s="45"/>
      <c r="AA66" s="45"/>
      <c r="AB66" s="46">
        <v>1</v>
      </c>
      <c r="AC66" s="27" t="s">
        <v>54</v>
      </c>
      <c r="AD66" s="27" t="s">
        <v>245</v>
      </c>
      <c r="AE66" s="27"/>
      <c r="AF66" s="47">
        <v>1</v>
      </c>
      <c r="AG66" s="29" t="s">
        <v>46</v>
      </c>
      <c r="AH66" s="29" t="s">
        <v>162</v>
      </c>
      <c r="AI66" s="29"/>
      <c r="AJ66" s="48">
        <v>1</v>
      </c>
      <c r="AK66" s="31" t="s">
        <v>46</v>
      </c>
      <c r="AL66" s="31" t="s">
        <v>55</v>
      </c>
      <c r="AM66" s="31" t="s">
        <v>56</v>
      </c>
      <c r="AN66" s="49">
        <v>1</v>
      </c>
      <c r="AO66" s="33" t="s">
        <v>46</v>
      </c>
      <c r="AP66" s="33" t="s">
        <v>55</v>
      </c>
      <c r="AQ66" s="34" t="s">
        <v>56</v>
      </c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</row>
    <row r="67" spans="1:62" ht="15" customHeight="1" thickBot="1" x14ac:dyDescent="0.3">
      <c r="A67" s="179" t="s">
        <v>165</v>
      </c>
      <c r="B67" s="231">
        <v>411</v>
      </c>
      <c r="C67" s="192" t="s">
        <v>173</v>
      </c>
      <c r="D67" s="190" t="s">
        <v>255</v>
      </c>
      <c r="E67" s="183" t="s">
        <v>37</v>
      </c>
      <c r="F67" s="183" t="s">
        <v>256</v>
      </c>
      <c r="G67" s="183" t="s">
        <v>176</v>
      </c>
      <c r="H67" s="162" t="s">
        <v>257</v>
      </c>
      <c r="I67" s="161"/>
      <c r="J67" s="162"/>
      <c r="K67" s="45"/>
      <c r="L67" s="468">
        <v>1</v>
      </c>
      <c r="M67" s="468">
        <v>1</v>
      </c>
      <c r="N67" s="239"/>
      <c r="O67" s="79">
        <v>120</v>
      </c>
      <c r="P67" s="79">
        <f t="shared" si="42"/>
        <v>3.3333333333333335</v>
      </c>
      <c r="Q67" s="79">
        <v>1</v>
      </c>
      <c r="R67" s="79">
        <v>5</v>
      </c>
      <c r="S67" s="79">
        <v>120</v>
      </c>
      <c r="T67" s="79">
        <f t="shared" si="40"/>
        <v>100</v>
      </c>
      <c r="U67" s="78">
        <v>8</v>
      </c>
      <c r="V67" s="78">
        <v>10</v>
      </c>
      <c r="W67" s="44">
        <f>U67*1.5</f>
        <v>12</v>
      </c>
      <c r="X67" s="44">
        <f>V67*R67</f>
        <v>50</v>
      </c>
      <c r="Y67" s="44">
        <f t="shared" si="41"/>
        <v>62</v>
      </c>
      <c r="Z67" s="45"/>
      <c r="AA67" s="45"/>
      <c r="AB67" s="46">
        <v>1</v>
      </c>
      <c r="AC67" s="27" t="s">
        <v>54</v>
      </c>
      <c r="AD67" s="27" t="s">
        <v>162</v>
      </c>
      <c r="AE67" s="27"/>
      <c r="AF67" s="47">
        <v>1</v>
      </c>
      <c r="AG67" s="29" t="s">
        <v>46</v>
      </c>
      <c r="AH67" s="29" t="s">
        <v>162</v>
      </c>
      <c r="AI67" s="29"/>
      <c r="AJ67" s="48">
        <v>1</v>
      </c>
      <c r="AK67" s="31" t="s">
        <v>46</v>
      </c>
      <c r="AL67" s="31" t="s">
        <v>162</v>
      </c>
      <c r="AM67" s="31"/>
      <c r="AN67" s="49">
        <v>1</v>
      </c>
      <c r="AO67" s="33" t="s">
        <v>46</v>
      </c>
      <c r="AP67" s="33" t="s">
        <v>162</v>
      </c>
      <c r="AQ67" s="34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</row>
    <row r="68" spans="1:62" ht="15" customHeight="1" thickBot="1" x14ac:dyDescent="0.3">
      <c r="A68" s="189" t="s">
        <v>168</v>
      </c>
      <c r="B68" s="231">
        <v>412</v>
      </c>
      <c r="C68" s="224" t="s">
        <v>177</v>
      </c>
      <c r="D68" s="190" t="s">
        <v>258</v>
      </c>
      <c r="E68" s="183" t="s">
        <v>37</v>
      </c>
      <c r="F68" s="183" t="s">
        <v>259</v>
      </c>
      <c r="G68" s="183" t="s">
        <v>260</v>
      </c>
      <c r="H68" s="117"/>
      <c r="I68" s="161"/>
      <c r="J68" s="162"/>
      <c r="K68" s="45"/>
      <c r="L68" s="468">
        <v>2</v>
      </c>
      <c r="M68" s="468">
        <v>2</v>
      </c>
      <c r="N68" s="78"/>
      <c r="O68" s="79">
        <v>120</v>
      </c>
      <c r="P68" s="79">
        <f t="shared" si="42"/>
        <v>3.3333333333333335</v>
      </c>
      <c r="Q68" s="79">
        <v>1</v>
      </c>
      <c r="R68" s="79">
        <v>5</v>
      </c>
      <c r="S68" s="79">
        <v>120</v>
      </c>
      <c r="T68" s="79">
        <f t="shared" si="40"/>
        <v>100</v>
      </c>
      <c r="U68" s="78"/>
      <c r="V68" s="78">
        <v>16</v>
      </c>
      <c r="W68" s="44">
        <f>U68*1.5</f>
        <v>0</v>
      </c>
      <c r="X68" s="44">
        <f>V68*R68</f>
        <v>80</v>
      </c>
      <c r="Y68" s="44">
        <f t="shared" si="41"/>
        <v>80</v>
      </c>
      <c r="Z68" s="45"/>
      <c r="AA68" s="45"/>
      <c r="AB68" s="46">
        <v>1</v>
      </c>
      <c r="AC68" s="27" t="s">
        <v>54</v>
      </c>
      <c r="AD68" s="27" t="s">
        <v>261</v>
      </c>
      <c r="AE68" s="27"/>
      <c r="AF68" s="47">
        <v>1</v>
      </c>
      <c r="AG68" s="29" t="s">
        <v>46</v>
      </c>
      <c r="AH68" s="29" t="s">
        <v>55</v>
      </c>
      <c r="AI68" s="29" t="s">
        <v>152</v>
      </c>
      <c r="AJ68" s="48">
        <v>1</v>
      </c>
      <c r="AK68" s="31" t="s">
        <v>46</v>
      </c>
      <c r="AL68" s="31" t="s">
        <v>55</v>
      </c>
      <c r="AM68" s="31" t="s">
        <v>152</v>
      </c>
      <c r="AN68" s="49">
        <v>1</v>
      </c>
      <c r="AO68" s="33" t="s">
        <v>46</v>
      </c>
      <c r="AP68" s="33" t="s">
        <v>55</v>
      </c>
      <c r="AQ68" s="34" t="s">
        <v>152</v>
      </c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</row>
    <row r="69" spans="1:62" ht="15" customHeight="1" thickBot="1" x14ac:dyDescent="0.3">
      <c r="A69" s="104"/>
      <c r="B69" s="571" t="s">
        <v>179</v>
      </c>
      <c r="C69" s="572"/>
      <c r="D69" s="176" t="s">
        <v>262</v>
      </c>
      <c r="E69" s="177"/>
      <c r="F69" s="177"/>
      <c r="G69" s="177"/>
      <c r="H69" s="377"/>
      <c r="I69" s="178"/>
      <c r="J69" s="178"/>
      <c r="K69" s="526"/>
      <c r="L69" s="526"/>
      <c r="M69" s="526"/>
      <c r="N69" s="526"/>
      <c r="O69" s="526"/>
      <c r="P69" s="526"/>
      <c r="Q69" s="526"/>
      <c r="R69" s="526"/>
      <c r="S69" s="526"/>
      <c r="T69" s="526"/>
      <c r="U69" s="526"/>
      <c r="V69" s="526"/>
      <c r="W69" s="526"/>
      <c r="X69" s="526"/>
      <c r="Y69" s="526"/>
      <c r="Z69" s="526"/>
      <c r="AA69" s="526"/>
      <c r="AB69" s="526"/>
      <c r="AC69" s="526"/>
      <c r="AD69" s="526"/>
      <c r="AE69" s="526"/>
      <c r="AF69" s="526"/>
      <c r="AG69" s="526"/>
      <c r="AH69" s="526"/>
      <c r="AI69" s="526"/>
      <c r="AJ69" s="526"/>
      <c r="AK69" s="526"/>
      <c r="AL69" s="526"/>
      <c r="AM69" s="526"/>
      <c r="AN69" s="526"/>
      <c r="AO69" s="526"/>
      <c r="AP69" s="526"/>
      <c r="AQ69" s="527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</row>
    <row r="70" spans="1:62" ht="15" customHeight="1" x14ac:dyDescent="0.25">
      <c r="A70" s="562" t="s">
        <v>181</v>
      </c>
      <c r="B70" s="220">
        <v>408</v>
      </c>
      <c r="C70" s="181" t="s">
        <v>263</v>
      </c>
      <c r="D70" s="182" t="s">
        <v>264</v>
      </c>
      <c r="E70" s="183" t="s">
        <v>37</v>
      </c>
      <c r="F70" s="419" t="s">
        <v>265</v>
      </c>
      <c r="G70" s="420" t="s">
        <v>266</v>
      </c>
      <c r="H70" s="117"/>
      <c r="I70" s="162"/>
      <c r="J70" s="162"/>
      <c r="K70" s="45"/>
      <c r="L70" s="456">
        <v>2</v>
      </c>
      <c r="M70" s="456">
        <v>2</v>
      </c>
      <c r="N70" s="469"/>
      <c r="O70" s="463">
        <v>120</v>
      </c>
      <c r="P70" s="463">
        <f>O70/32</f>
        <v>3.75</v>
      </c>
      <c r="Q70" s="463">
        <v>2</v>
      </c>
      <c r="R70" s="463">
        <v>3</v>
      </c>
      <c r="S70" s="463">
        <v>120</v>
      </c>
      <c r="T70" s="463">
        <f t="shared" ref="T70:T72" si="43">(O70/S70)*100</f>
        <v>100</v>
      </c>
      <c r="U70" s="461">
        <v>6</v>
      </c>
      <c r="V70" s="461">
        <v>20</v>
      </c>
      <c r="W70" s="44">
        <f>U70*1.5</f>
        <v>9</v>
      </c>
      <c r="X70" s="44">
        <f>V70*R70</f>
        <v>60</v>
      </c>
      <c r="Y70" s="44">
        <f t="shared" ref="Y70:Y72" si="44">W70+X70</f>
        <v>69</v>
      </c>
      <c r="Z70" s="45"/>
      <c r="AA70" s="45"/>
      <c r="AB70" s="46" t="s">
        <v>267</v>
      </c>
      <c r="AC70" s="27" t="s">
        <v>62</v>
      </c>
      <c r="AD70" s="27" t="s">
        <v>464</v>
      </c>
      <c r="AE70" s="27" t="s">
        <v>56</v>
      </c>
      <c r="AF70" s="47">
        <v>1</v>
      </c>
      <c r="AG70" s="29" t="s">
        <v>46</v>
      </c>
      <c r="AH70" s="29" t="s">
        <v>55</v>
      </c>
      <c r="AI70" s="29" t="s">
        <v>56</v>
      </c>
      <c r="AJ70" s="48">
        <v>1</v>
      </c>
      <c r="AK70" s="31" t="s">
        <v>46</v>
      </c>
      <c r="AL70" s="31" t="s">
        <v>55</v>
      </c>
      <c r="AM70" s="31" t="s">
        <v>56</v>
      </c>
      <c r="AN70" s="49">
        <v>1</v>
      </c>
      <c r="AO70" s="33" t="s">
        <v>46</v>
      </c>
      <c r="AP70" s="33" t="s">
        <v>55</v>
      </c>
      <c r="AQ70" s="34" t="s">
        <v>56</v>
      </c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</row>
    <row r="71" spans="1:62" ht="15" customHeight="1" x14ac:dyDescent="0.25">
      <c r="A71" s="563"/>
      <c r="B71" s="242">
        <v>409</v>
      </c>
      <c r="C71" s="181" t="s">
        <v>268</v>
      </c>
      <c r="D71" s="190"/>
      <c r="E71" s="183" t="s">
        <v>37</v>
      </c>
      <c r="F71" s="198" t="s">
        <v>270</v>
      </c>
      <c r="G71" s="198" t="s">
        <v>271</v>
      </c>
      <c r="H71" s="117">
        <v>74</v>
      </c>
      <c r="I71" s="162"/>
      <c r="J71" s="162"/>
      <c r="K71" s="45"/>
      <c r="L71" s="456">
        <v>5</v>
      </c>
      <c r="M71" s="456">
        <v>5</v>
      </c>
      <c r="N71" s="469"/>
      <c r="O71" s="463">
        <v>120</v>
      </c>
      <c r="P71" s="463">
        <f t="shared" ref="P71:P72" si="45">O71/36</f>
        <v>3.3333333333333335</v>
      </c>
      <c r="Q71" s="463">
        <v>2</v>
      </c>
      <c r="R71" s="463">
        <v>3</v>
      </c>
      <c r="S71" s="463">
        <v>120</v>
      </c>
      <c r="T71" s="463">
        <f t="shared" si="43"/>
        <v>100</v>
      </c>
      <c r="U71" s="461">
        <v>20</v>
      </c>
      <c r="V71" s="461">
        <v>24</v>
      </c>
      <c r="W71" s="44">
        <f>U71*1.5</f>
        <v>30</v>
      </c>
      <c r="X71" s="44">
        <f>V71*R71</f>
        <v>72</v>
      </c>
      <c r="Y71" s="44">
        <f t="shared" si="44"/>
        <v>102</v>
      </c>
      <c r="Z71" s="45"/>
      <c r="AA71" s="45"/>
      <c r="AB71" s="46">
        <v>1</v>
      </c>
      <c r="AC71" s="27" t="s">
        <v>54</v>
      </c>
      <c r="AD71" s="27" t="s">
        <v>507</v>
      </c>
      <c r="AE71" s="27" t="s">
        <v>1</v>
      </c>
      <c r="AF71" s="47">
        <v>1</v>
      </c>
      <c r="AG71" s="29" t="s">
        <v>46</v>
      </c>
      <c r="AH71" s="29" t="s">
        <v>273</v>
      </c>
      <c r="AI71" s="29" t="s">
        <v>83</v>
      </c>
      <c r="AJ71" s="48">
        <v>1</v>
      </c>
      <c r="AK71" s="31" t="s">
        <v>46</v>
      </c>
      <c r="AL71" s="31" t="s">
        <v>274</v>
      </c>
      <c r="AM71" s="31" t="s">
        <v>83</v>
      </c>
      <c r="AN71" s="49">
        <v>1</v>
      </c>
      <c r="AO71" s="33" t="s">
        <v>46</v>
      </c>
      <c r="AP71" s="33" t="s">
        <v>274</v>
      </c>
      <c r="AQ71" s="34" t="s">
        <v>83</v>
      </c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</row>
    <row r="72" spans="1:62" ht="15" customHeight="1" x14ac:dyDescent="0.25">
      <c r="A72" s="563"/>
      <c r="B72" s="220">
        <v>411</v>
      </c>
      <c r="C72" s="181" t="s">
        <v>275</v>
      </c>
      <c r="D72" s="197" t="s">
        <v>276</v>
      </c>
      <c r="E72" s="198" t="s">
        <v>37</v>
      </c>
      <c r="F72" s="197" t="s">
        <v>186</v>
      </c>
      <c r="G72" s="197" t="s">
        <v>187</v>
      </c>
      <c r="H72" s="117"/>
      <c r="I72" s="161"/>
      <c r="J72" s="162"/>
      <c r="K72" s="45"/>
      <c r="L72" s="456">
        <v>3</v>
      </c>
      <c r="M72" s="456">
        <v>3</v>
      </c>
      <c r="N72" s="461"/>
      <c r="O72" s="463">
        <v>120</v>
      </c>
      <c r="P72" s="463">
        <f t="shared" si="45"/>
        <v>3.3333333333333335</v>
      </c>
      <c r="Q72" s="463">
        <v>2</v>
      </c>
      <c r="R72" s="463">
        <v>3</v>
      </c>
      <c r="S72" s="463">
        <v>120</v>
      </c>
      <c r="T72" s="463">
        <f t="shared" si="43"/>
        <v>100</v>
      </c>
      <c r="U72" s="461"/>
      <c r="V72" s="461">
        <v>16</v>
      </c>
      <c r="W72" s="44">
        <f>U72*1.5</f>
        <v>0</v>
      </c>
      <c r="X72" s="44">
        <f>V72*R72</f>
        <v>48</v>
      </c>
      <c r="Y72" s="44">
        <f t="shared" si="44"/>
        <v>48</v>
      </c>
      <c r="Z72" s="45"/>
      <c r="AA72" s="45"/>
      <c r="AB72" s="46">
        <v>1</v>
      </c>
      <c r="AC72" s="27" t="s">
        <v>46</v>
      </c>
      <c r="AD72" s="27" t="s">
        <v>245</v>
      </c>
      <c r="AE72" s="27" t="s">
        <v>122</v>
      </c>
      <c r="AF72" s="47">
        <v>1</v>
      </c>
      <c r="AG72" s="29" t="s">
        <v>46</v>
      </c>
      <c r="AH72" s="29" t="s">
        <v>245</v>
      </c>
      <c r="AI72" s="29" t="s">
        <v>122</v>
      </c>
      <c r="AJ72" s="48">
        <v>1</v>
      </c>
      <c r="AK72" s="31" t="s">
        <v>46</v>
      </c>
      <c r="AL72" s="31" t="s">
        <v>245</v>
      </c>
      <c r="AM72" s="31" t="s">
        <v>122</v>
      </c>
      <c r="AN72" s="49">
        <v>1</v>
      </c>
      <c r="AO72" s="33" t="s">
        <v>46</v>
      </c>
      <c r="AP72" s="33" t="s">
        <v>245</v>
      </c>
      <c r="AQ72" s="34" t="s">
        <v>122</v>
      </c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</row>
    <row r="73" spans="1:62" ht="15" customHeight="1" x14ac:dyDescent="0.25">
      <c r="A73" s="563"/>
      <c r="B73" s="421"/>
      <c r="C73" s="200" t="s">
        <v>277</v>
      </c>
      <c r="D73" s="422"/>
      <c r="E73" s="422"/>
      <c r="F73" s="422"/>
      <c r="G73" s="422"/>
      <c r="H73" s="117"/>
      <c r="I73" s="423"/>
      <c r="J73" s="372"/>
      <c r="K73" s="202"/>
      <c r="L73" s="194" t="s">
        <v>1</v>
      </c>
      <c r="M73" s="400"/>
      <c r="N73" s="402"/>
      <c r="O73" s="401"/>
      <c r="P73" s="401"/>
      <c r="Q73" s="401"/>
      <c r="R73" s="401"/>
      <c r="S73" s="401"/>
      <c r="T73" s="401"/>
      <c r="U73" s="402"/>
      <c r="V73" s="402"/>
      <c r="W73" s="201"/>
      <c r="X73" s="201"/>
      <c r="Y73" s="201"/>
      <c r="Z73" s="202"/>
      <c r="AA73" s="202"/>
      <c r="AB73" s="319"/>
      <c r="AC73" s="203"/>
      <c r="AD73" s="203"/>
      <c r="AE73" s="203"/>
      <c r="AF73" s="204"/>
      <c r="AG73" s="205"/>
      <c r="AH73" s="205"/>
      <c r="AI73" s="205"/>
      <c r="AJ73" s="206"/>
      <c r="AK73" s="207"/>
      <c r="AL73" s="207"/>
      <c r="AM73" s="207"/>
      <c r="AN73" s="208"/>
      <c r="AO73" s="209"/>
      <c r="AP73" s="209"/>
      <c r="AQ73" s="210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</row>
    <row r="74" spans="1:62" ht="15" customHeight="1" thickBot="1" x14ac:dyDescent="0.3">
      <c r="A74" s="104"/>
      <c r="B74" s="575" t="s">
        <v>197</v>
      </c>
      <c r="C74" s="576"/>
      <c r="D74" s="176" t="s">
        <v>278</v>
      </c>
      <c r="E74" s="177"/>
      <c r="F74" s="177"/>
      <c r="G74" s="177"/>
      <c r="H74" s="377"/>
      <c r="I74" s="178"/>
      <c r="J74" s="178"/>
      <c r="K74" s="526"/>
      <c r="L74" s="526"/>
      <c r="M74" s="526"/>
      <c r="N74" s="526"/>
      <c r="O74" s="526"/>
      <c r="P74" s="526"/>
      <c r="Q74" s="526"/>
      <c r="R74" s="526"/>
      <c r="S74" s="526"/>
      <c r="T74" s="526"/>
      <c r="U74" s="526"/>
      <c r="V74" s="526"/>
      <c r="W74" s="526"/>
      <c r="X74" s="526"/>
      <c r="Y74" s="526"/>
      <c r="Z74" s="526"/>
      <c r="AA74" s="526"/>
      <c r="AB74" s="526"/>
      <c r="AC74" s="526"/>
      <c r="AD74" s="526"/>
      <c r="AE74" s="526"/>
      <c r="AF74" s="526"/>
      <c r="AG74" s="526"/>
      <c r="AH74" s="526"/>
      <c r="AI74" s="526"/>
      <c r="AJ74" s="526"/>
      <c r="AK74" s="526"/>
      <c r="AL74" s="526"/>
      <c r="AM74" s="526"/>
      <c r="AN74" s="526"/>
      <c r="AO74" s="526"/>
      <c r="AP74" s="526"/>
      <c r="AQ74" s="527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</row>
    <row r="75" spans="1:62" ht="15" customHeight="1" thickBot="1" x14ac:dyDescent="0.3">
      <c r="A75" s="214" t="s">
        <v>199</v>
      </c>
      <c r="B75" s="220">
        <v>408</v>
      </c>
      <c r="C75" s="181" t="s">
        <v>279</v>
      </c>
      <c r="D75" s="182" t="s">
        <v>280</v>
      </c>
      <c r="E75" s="424" t="s">
        <v>37</v>
      </c>
      <c r="F75" s="425" t="s">
        <v>206</v>
      </c>
      <c r="G75" s="425" t="s">
        <v>207</v>
      </c>
      <c r="H75" s="124"/>
      <c r="I75" s="161"/>
      <c r="J75" s="162"/>
      <c r="K75" s="45"/>
      <c r="L75" s="456">
        <v>4</v>
      </c>
      <c r="M75" s="456">
        <v>4</v>
      </c>
      <c r="N75" s="461"/>
      <c r="O75" s="463">
        <v>50</v>
      </c>
      <c r="P75" s="463">
        <v>2</v>
      </c>
      <c r="Q75" s="463">
        <v>1</v>
      </c>
      <c r="R75" s="463">
        <v>2</v>
      </c>
      <c r="S75" s="463">
        <v>50</v>
      </c>
      <c r="T75" s="463">
        <f t="shared" ref="T75:T77" si="46">(O75/S75)*100</f>
        <v>100</v>
      </c>
      <c r="U75" s="461">
        <v>16</v>
      </c>
      <c r="V75" s="461">
        <v>14</v>
      </c>
      <c r="W75" s="44">
        <f>U75*1.5</f>
        <v>24</v>
      </c>
      <c r="X75" s="44">
        <f>V75*P75</f>
        <v>28</v>
      </c>
      <c r="Y75" s="44">
        <f t="shared" ref="Y75:Y77" si="47">W75+X75</f>
        <v>52</v>
      </c>
      <c r="Z75" s="45"/>
      <c r="AA75" s="45"/>
      <c r="AB75" s="46" t="s">
        <v>61</v>
      </c>
      <c r="AC75" s="27" t="s">
        <v>62</v>
      </c>
      <c r="AD75" s="27" t="s">
        <v>55</v>
      </c>
      <c r="AE75" s="27" t="s">
        <v>508</v>
      </c>
      <c r="AF75" s="47">
        <v>1</v>
      </c>
      <c r="AG75" s="29" t="s">
        <v>46</v>
      </c>
      <c r="AH75" s="29" t="s">
        <v>55</v>
      </c>
      <c r="AI75" s="29" t="s">
        <v>508</v>
      </c>
      <c r="AJ75" s="48">
        <v>1</v>
      </c>
      <c r="AK75" s="31" t="s">
        <v>46</v>
      </c>
      <c r="AL75" s="31" t="s">
        <v>55</v>
      </c>
      <c r="AM75" s="31" t="s">
        <v>508</v>
      </c>
      <c r="AN75" s="49">
        <v>1</v>
      </c>
      <c r="AO75" s="33" t="s">
        <v>46</v>
      </c>
      <c r="AP75" s="33" t="s">
        <v>55</v>
      </c>
      <c r="AQ75" s="34" t="s">
        <v>508</v>
      </c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</row>
    <row r="76" spans="1:62" ht="15" customHeight="1" thickBot="1" x14ac:dyDescent="0.3">
      <c r="A76" s="214" t="s">
        <v>199</v>
      </c>
      <c r="B76" s="220">
        <v>409</v>
      </c>
      <c r="C76" s="181" t="s">
        <v>281</v>
      </c>
      <c r="D76" s="190" t="s">
        <v>282</v>
      </c>
      <c r="E76" s="417" t="s">
        <v>37</v>
      </c>
      <c r="F76" s="381" t="s">
        <v>202</v>
      </c>
      <c r="G76" s="381" t="s">
        <v>203</v>
      </c>
      <c r="H76" s="117"/>
      <c r="I76" s="162"/>
      <c r="J76" s="162"/>
      <c r="K76" s="45"/>
      <c r="L76" s="456">
        <v>3</v>
      </c>
      <c r="M76" s="456">
        <v>3</v>
      </c>
      <c r="N76" s="461"/>
      <c r="O76" s="463">
        <v>50</v>
      </c>
      <c r="P76" s="463">
        <v>2</v>
      </c>
      <c r="Q76" s="463">
        <v>1</v>
      </c>
      <c r="R76" s="463">
        <v>2</v>
      </c>
      <c r="S76" s="463">
        <v>50</v>
      </c>
      <c r="T76" s="463">
        <f t="shared" si="46"/>
        <v>100</v>
      </c>
      <c r="U76" s="461">
        <v>10</v>
      </c>
      <c r="V76" s="461">
        <v>12</v>
      </c>
      <c r="W76" s="44">
        <f>U76*1.5</f>
        <v>15</v>
      </c>
      <c r="X76" s="44">
        <f>V76*P76</f>
        <v>24</v>
      </c>
      <c r="Y76" s="44">
        <f t="shared" si="47"/>
        <v>39</v>
      </c>
      <c r="Z76" s="45"/>
      <c r="AA76" s="45"/>
      <c r="AB76" s="46">
        <v>1</v>
      </c>
      <c r="AC76" s="27" t="s">
        <v>54</v>
      </c>
      <c r="AD76" s="27" t="s">
        <v>99</v>
      </c>
      <c r="AE76" s="27" t="s">
        <v>37</v>
      </c>
      <c r="AF76" s="47">
        <v>1</v>
      </c>
      <c r="AG76" s="29" t="s">
        <v>46</v>
      </c>
      <c r="AH76" s="29" t="s">
        <v>162</v>
      </c>
      <c r="AI76" s="29"/>
      <c r="AJ76" s="48">
        <v>1</v>
      </c>
      <c r="AK76" s="31" t="s">
        <v>46</v>
      </c>
      <c r="AL76" s="31" t="s">
        <v>99</v>
      </c>
      <c r="AM76" s="31" t="s">
        <v>1</v>
      </c>
      <c r="AN76" s="49">
        <v>1</v>
      </c>
      <c r="AO76" s="33" t="s">
        <v>46</v>
      </c>
      <c r="AP76" s="33" t="s">
        <v>99</v>
      </c>
      <c r="AQ76" s="34" t="s">
        <v>1</v>
      </c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</row>
    <row r="77" spans="1:62" ht="15" customHeight="1" thickBot="1" x14ac:dyDescent="0.3">
      <c r="A77" s="214" t="s">
        <v>199</v>
      </c>
      <c r="B77" s="220">
        <v>410</v>
      </c>
      <c r="C77" s="181" t="s">
        <v>283</v>
      </c>
      <c r="D77" s="190" t="s">
        <v>284</v>
      </c>
      <c r="E77" s="417" t="s">
        <v>37</v>
      </c>
      <c r="F77" s="418" t="s">
        <v>285</v>
      </c>
      <c r="G77" s="418" t="s">
        <v>125</v>
      </c>
      <c r="H77" s="117"/>
      <c r="I77" s="161"/>
      <c r="J77" s="162"/>
      <c r="K77" s="45"/>
      <c r="L77" s="456">
        <v>3</v>
      </c>
      <c r="M77" s="456">
        <v>3</v>
      </c>
      <c r="N77" s="461"/>
      <c r="O77" s="463">
        <v>50</v>
      </c>
      <c r="P77" s="463">
        <v>2</v>
      </c>
      <c r="Q77" s="463">
        <v>1</v>
      </c>
      <c r="R77" s="463">
        <v>2</v>
      </c>
      <c r="S77" s="463">
        <v>50</v>
      </c>
      <c r="T77" s="463">
        <f t="shared" si="46"/>
        <v>100</v>
      </c>
      <c r="U77" s="461">
        <v>14</v>
      </c>
      <c r="V77" s="461">
        <v>16</v>
      </c>
      <c r="W77" s="44">
        <f>U77*1.5</f>
        <v>21</v>
      </c>
      <c r="X77" s="44">
        <f>V77*P77</f>
        <v>32</v>
      </c>
      <c r="Y77" s="44">
        <f t="shared" si="47"/>
        <v>53</v>
      </c>
      <c r="Z77" s="45"/>
      <c r="AA77" s="45"/>
      <c r="AB77" s="46">
        <v>1</v>
      </c>
      <c r="AC77" s="27" t="s">
        <v>54</v>
      </c>
      <c r="AD77" s="27" t="s">
        <v>245</v>
      </c>
      <c r="AE77" s="27" t="s">
        <v>123</v>
      </c>
      <c r="AF77" s="47">
        <v>1</v>
      </c>
      <c r="AG77" s="29" t="s">
        <v>46</v>
      </c>
      <c r="AH77" s="29" t="s">
        <v>55</v>
      </c>
      <c r="AI77" s="29" t="s">
        <v>83</v>
      </c>
      <c r="AJ77" s="48">
        <v>1</v>
      </c>
      <c r="AK77" s="31" t="s">
        <v>46</v>
      </c>
      <c r="AL77" s="31" t="s">
        <v>55</v>
      </c>
      <c r="AM77" s="31" t="s">
        <v>83</v>
      </c>
      <c r="AN77" s="49">
        <v>1</v>
      </c>
      <c r="AO77" s="33" t="s">
        <v>46</v>
      </c>
      <c r="AP77" s="33" t="s">
        <v>55</v>
      </c>
      <c r="AQ77" s="34" t="s">
        <v>83</v>
      </c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</row>
    <row r="78" spans="1:62" ht="15" customHeight="1" thickBot="1" x14ac:dyDescent="0.3">
      <c r="A78" s="104"/>
      <c r="B78" s="566" t="s">
        <v>212</v>
      </c>
      <c r="C78" s="567"/>
      <c r="D78" s="176" t="s">
        <v>286</v>
      </c>
      <c r="E78" s="177"/>
      <c r="F78" s="177"/>
      <c r="G78" s="177"/>
      <c r="H78" s="377"/>
      <c r="I78" s="178"/>
      <c r="J78" s="178"/>
      <c r="K78" s="526"/>
      <c r="L78" s="526"/>
      <c r="M78" s="526"/>
      <c r="N78" s="526"/>
      <c r="O78" s="526"/>
      <c r="P78" s="526"/>
      <c r="Q78" s="526"/>
      <c r="R78" s="526"/>
      <c r="S78" s="526"/>
      <c r="T78" s="526"/>
      <c r="U78" s="526"/>
      <c r="V78" s="526"/>
      <c r="W78" s="526"/>
      <c r="X78" s="526"/>
      <c r="Y78" s="526"/>
      <c r="Z78" s="526"/>
      <c r="AA78" s="526"/>
      <c r="AB78" s="526"/>
      <c r="AC78" s="526"/>
      <c r="AD78" s="526"/>
      <c r="AE78" s="526"/>
      <c r="AF78" s="526"/>
      <c r="AG78" s="526"/>
      <c r="AH78" s="526"/>
      <c r="AI78" s="526"/>
      <c r="AJ78" s="526"/>
      <c r="AK78" s="526"/>
      <c r="AL78" s="526"/>
      <c r="AM78" s="526"/>
      <c r="AN78" s="526"/>
      <c r="AO78" s="526"/>
      <c r="AP78" s="526"/>
      <c r="AQ78" s="527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</row>
    <row r="79" spans="1:62" ht="15" customHeight="1" thickBot="1" x14ac:dyDescent="0.3">
      <c r="A79" s="214" t="s">
        <v>168</v>
      </c>
      <c r="B79" s="75">
        <v>408</v>
      </c>
      <c r="C79" s="224" t="s">
        <v>287</v>
      </c>
      <c r="D79" s="247" t="s">
        <v>288</v>
      </c>
      <c r="E79" s="23" t="s">
        <v>37</v>
      </c>
      <c r="F79" s="426" t="s">
        <v>265</v>
      </c>
      <c r="G79" s="427" t="s">
        <v>266</v>
      </c>
      <c r="H79" s="428"/>
      <c r="I79" s="77"/>
      <c r="J79" s="77"/>
      <c r="K79" s="249"/>
      <c r="L79" s="456">
        <v>2</v>
      </c>
      <c r="M79" s="456">
        <v>2</v>
      </c>
      <c r="N79" s="469"/>
      <c r="O79" s="463">
        <v>50</v>
      </c>
      <c r="P79" s="463">
        <v>2</v>
      </c>
      <c r="Q79" s="463">
        <v>1</v>
      </c>
      <c r="R79" s="463">
        <v>2</v>
      </c>
      <c r="S79" s="463">
        <v>50</v>
      </c>
      <c r="T79" s="463">
        <f t="shared" ref="T79:T82" si="48">(O79/S79)*100</f>
        <v>100</v>
      </c>
      <c r="U79" s="461">
        <v>4</v>
      </c>
      <c r="V79" s="461">
        <v>18</v>
      </c>
      <c r="W79" s="44">
        <f>U79*1.5</f>
        <v>6</v>
      </c>
      <c r="X79" s="44">
        <f>V79*P79</f>
        <v>36</v>
      </c>
      <c r="Y79" s="44">
        <f t="shared" ref="Y79:Y82" si="49">W79+X79</f>
        <v>42</v>
      </c>
      <c r="Z79" s="45"/>
      <c r="AA79" s="45"/>
      <c r="AB79" s="46">
        <v>1</v>
      </c>
      <c r="AC79" s="27" t="s">
        <v>46</v>
      </c>
      <c r="AD79" s="27" t="s">
        <v>99</v>
      </c>
      <c r="AE79" s="27" t="s">
        <v>1</v>
      </c>
      <c r="AF79" s="47">
        <v>1</v>
      </c>
      <c r="AG79" s="29" t="s">
        <v>46</v>
      </c>
      <c r="AH79" s="29" t="s">
        <v>99</v>
      </c>
      <c r="AI79" s="29" t="s">
        <v>1</v>
      </c>
      <c r="AJ79" s="48">
        <v>1</v>
      </c>
      <c r="AK79" s="31" t="s">
        <v>46</v>
      </c>
      <c r="AL79" s="31" t="s">
        <v>99</v>
      </c>
      <c r="AM79" s="31" t="s">
        <v>1</v>
      </c>
      <c r="AN79" s="49">
        <v>1</v>
      </c>
      <c r="AO79" s="33" t="s">
        <v>46</v>
      </c>
      <c r="AP79" s="33" t="s">
        <v>99</v>
      </c>
      <c r="AQ79" s="34" t="s">
        <v>1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</row>
    <row r="80" spans="1:62" ht="15" customHeight="1" thickBot="1" x14ac:dyDescent="0.3">
      <c r="A80" s="214" t="s">
        <v>168</v>
      </c>
      <c r="B80" s="75">
        <v>409</v>
      </c>
      <c r="C80" s="224" t="s">
        <v>290</v>
      </c>
      <c r="D80" s="252" t="s">
        <v>291</v>
      </c>
      <c r="E80" s="23" t="s">
        <v>37</v>
      </c>
      <c r="F80" s="254" t="s">
        <v>171</v>
      </c>
      <c r="G80" s="254" t="s">
        <v>172</v>
      </c>
      <c r="H80" s="428"/>
      <c r="I80" s="77"/>
      <c r="J80" s="77"/>
      <c r="K80" s="249"/>
      <c r="L80" s="456">
        <v>2</v>
      </c>
      <c r="M80" s="456">
        <v>2</v>
      </c>
      <c r="N80" s="461"/>
      <c r="O80" s="463">
        <v>50</v>
      </c>
      <c r="P80" s="463">
        <v>2</v>
      </c>
      <c r="Q80" s="463">
        <v>1</v>
      </c>
      <c r="R80" s="463">
        <v>2</v>
      </c>
      <c r="S80" s="463">
        <v>50</v>
      </c>
      <c r="T80" s="463">
        <f t="shared" si="48"/>
        <v>100</v>
      </c>
      <c r="U80" s="461">
        <v>6</v>
      </c>
      <c r="V80" s="461">
        <v>12</v>
      </c>
      <c r="W80" s="44">
        <f>U80*1.5</f>
        <v>9</v>
      </c>
      <c r="X80" s="44">
        <f>V80*P80</f>
        <v>24</v>
      </c>
      <c r="Y80" s="44">
        <f t="shared" si="49"/>
        <v>33</v>
      </c>
      <c r="Z80" s="45"/>
      <c r="AA80" s="45"/>
      <c r="AB80" s="46">
        <v>1</v>
      </c>
      <c r="AC80" s="27" t="s">
        <v>54</v>
      </c>
      <c r="AD80" s="27" t="s">
        <v>82</v>
      </c>
      <c r="AE80" s="27" t="s">
        <v>1</v>
      </c>
      <c r="AF80" s="47">
        <v>1</v>
      </c>
      <c r="AG80" s="29" t="s">
        <v>46</v>
      </c>
      <c r="AH80" s="29" t="s">
        <v>55</v>
      </c>
      <c r="AI80" s="29" t="s">
        <v>152</v>
      </c>
      <c r="AJ80" s="48">
        <v>1</v>
      </c>
      <c r="AK80" s="31" t="s">
        <v>46</v>
      </c>
      <c r="AL80" s="31" t="s">
        <v>55</v>
      </c>
      <c r="AM80" s="31" t="s">
        <v>152</v>
      </c>
      <c r="AN80" s="49">
        <v>1</v>
      </c>
      <c r="AO80" s="33" t="s">
        <v>46</v>
      </c>
      <c r="AP80" s="33" t="s">
        <v>55</v>
      </c>
      <c r="AQ80" s="34" t="s">
        <v>152</v>
      </c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</row>
    <row r="81" spans="1:62" ht="15" customHeight="1" thickBot="1" x14ac:dyDescent="0.3">
      <c r="A81" s="214" t="s">
        <v>168</v>
      </c>
      <c r="B81" s="75">
        <v>410</v>
      </c>
      <c r="C81" s="224" t="s">
        <v>292</v>
      </c>
      <c r="D81" s="253" t="s">
        <v>293</v>
      </c>
      <c r="E81" s="254" t="s">
        <v>37</v>
      </c>
      <c r="F81" s="253" t="s">
        <v>59</v>
      </c>
      <c r="G81" s="253" t="s">
        <v>60</v>
      </c>
      <c r="H81" s="117">
        <v>74</v>
      </c>
      <c r="I81" s="77"/>
      <c r="J81" s="77"/>
      <c r="K81" s="249"/>
      <c r="L81" s="456">
        <v>1</v>
      </c>
      <c r="M81" s="456">
        <v>1</v>
      </c>
      <c r="N81" s="461"/>
      <c r="O81" s="463">
        <v>50</v>
      </c>
      <c r="P81" s="463">
        <v>2</v>
      </c>
      <c r="Q81" s="463">
        <v>1</v>
      </c>
      <c r="R81" s="463">
        <v>2</v>
      </c>
      <c r="S81" s="463">
        <v>50</v>
      </c>
      <c r="T81" s="463">
        <f t="shared" si="48"/>
        <v>100</v>
      </c>
      <c r="U81" s="461">
        <v>6</v>
      </c>
      <c r="V81" s="461">
        <v>8</v>
      </c>
      <c r="W81" s="44">
        <f>U81*1.5</f>
        <v>9</v>
      </c>
      <c r="X81" s="44">
        <f>V81*P81</f>
        <v>16</v>
      </c>
      <c r="Y81" s="44">
        <f t="shared" si="49"/>
        <v>25</v>
      </c>
      <c r="Z81" s="45"/>
      <c r="AA81" s="45"/>
      <c r="AB81" s="46">
        <v>1</v>
      </c>
      <c r="AC81" s="27" t="s">
        <v>46</v>
      </c>
      <c r="AD81" s="27" t="s">
        <v>55</v>
      </c>
      <c r="AE81" s="27" t="s">
        <v>152</v>
      </c>
      <c r="AF81" s="47">
        <v>1</v>
      </c>
      <c r="AG81" s="29" t="s">
        <v>46</v>
      </c>
      <c r="AH81" s="29" t="s">
        <v>55</v>
      </c>
      <c r="AI81" s="29" t="s">
        <v>152</v>
      </c>
      <c r="AJ81" s="48">
        <v>1</v>
      </c>
      <c r="AK81" s="31" t="s">
        <v>46</v>
      </c>
      <c r="AL81" s="31" t="s">
        <v>55</v>
      </c>
      <c r="AM81" s="31" t="s">
        <v>152</v>
      </c>
      <c r="AN81" s="49">
        <v>1</v>
      </c>
      <c r="AO81" s="33" t="s">
        <v>46</v>
      </c>
      <c r="AP81" s="33" t="s">
        <v>55</v>
      </c>
      <c r="AQ81" s="34" t="s">
        <v>152</v>
      </c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</row>
    <row r="82" spans="1:62" ht="15" customHeight="1" thickBot="1" x14ac:dyDescent="0.3">
      <c r="A82" s="255" t="s">
        <v>165</v>
      </c>
      <c r="B82" s="75">
        <v>411</v>
      </c>
      <c r="C82" s="224" t="s">
        <v>294</v>
      </c>
      <c r="D82" s="253" t="s">
        <v>295</v>
      </c>
      <c r="E82" s="253" t="s">
        <v>37</v>
      </c>
      <c r="F82" s="253" t="s">
        <v>217</v>
      </c>
      <c r="G82" s="253" t="s">
        <v>218</v>
      </c>
      <c r="H82" s="117">
        <v>74</v>
      </c>
      <c r="I82" s="77"/>
      <c r="J82" s="77"/>
      <c r="K82" s="249"/>
      <c r="L82" s="456">
        <v>5</v>
      </c>
      <c r="M82" s="456">
        <v>5</v>
      </c>
      <c r="N82" s="461"/>
      <c r="O82" s="463">
        <v>50</v>
      </c>
      <c r="P82" s="463">
        <v>2</v>
      </c>
      <c r="Q82" s="463">
        <v>1</v>
      </c>
      <c r="R82" s="463">
        <v>2</v>
      </c>
      <c r="S82" s="463">
        <v>50</v>
      </c>
      <c r="T82" s="463">
        <f t="shared" si="48"/>
        <v>100</v>
      </c>
      <c r="U82" s="461">
        <v>6</v>
      </c>
      <c r="V82" s="461">
        <v>18</v>
      </c>
      <c r="W82" s="44">
        <f>U82*1.5</f>
        <v>9</v>
      </c>
      <c r="X82" s="44">
        <f>V82*P82</f>
        <v>36</v>
      </c>
      <c r="Y82" s="44">
        <f t="shared" si="49"/>
        <v>45</v>
      </c>
      <c r="Z82" s="45"/>
      <c r="AA82" s="45"/>
      <c r="AB82" s="46">
        <v>1</v>
      </c>
      <c r="AC82" s="27" t="s">
        <v>46</v>
      </c>
      <c r="AD82" s="27" t="s">
        <v>162</v>
      </c>
      <c r="AE82" s="27"/>
      <c r="AF82" s="47">
        <v>1</v>
      </c>
      <c r="AG82" s="29" t="s">
        <v>46</v>
      </c>
      <c r="AH82" s="29" t="s">
        <v>162</v>
      </c>
      <c r="AI82" s="29"/>
      <c r="AJ82" s="48">
        <v>1</v>
      </c>
      <c r="AK82" s="31" t="s">
        <v>46</v>
      </c>
      <c r="AL82" s="31" t="s">
        <v>162</v>
      </c>
      <c r="AM82" s="31"/>
      <c r="AN82" s="49">
        <v>1</v>
      </c>
      <c r="AO82" s="33" t="s">
        <v>46</v>
      </c>
      <c r="AP82" s="33" t="s">
        <v>162</v>
      </c>
      <c r="AQ82" s="34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</row>
    <row r="83" spans="1:62" ht="15" customHeight="1" thickBot="1" x14ac:dyDescent="0.3">
      <c r="A83" s="256"/>
      <c r="B83" s="577"/>
      <c r="C83" s="578"/>
      <c r="D83" s="578"/>
      <c r="E83" s="578"/>
      <c r="F83" s="578"/>
      <c r="G83" s="578"/>
      <c r="H83" s="578"/>
      <c r="I83" s="578"/>
      <c r="J83" s="578"/>
      <c r="K83" s="578"/>
      <c r="L83" s="578"/>
      <c r="M83" s="578"/>
      <c r="N83" s="578"/>
      <c r="O83" s="578"/>
      <c r="P83" s="578"/>
      <c r="Q83" s="578"/>
      <c r="R83" s="578"/>
      <c r="S83" s="578"/>
      <c r="T83" s="578"/>
      <c r="U83" s="578"/>
      <c r="V83" s="578"/>
      <c r="W83" s="578"/>
      <c r="X83" s="578"/>
      <c r="Y83" s="578"/>
      <c r="Z83" s="578"/>
      <c r="AA83" s="578"/>
      <c r="AB83" s="578"/>
      <c r="AC83" s="578"/>
      <c r="AD83" s="578"/>
      <c r="AE83" s="578"/>
      <c r="AF83" s="578"/>
      <c r="AG83" s="578"/>
      <c r="AH83" s="578"/>
      <c r="AI83" s="578"/>
      <c r="AJ83" s="578"/>
      <c r="AK83" s="578"/>
      <c r="AL83" s="578"/>
      <c r="AM83" s="578"/>
      <c r="AN83" s="578"/>
      <c r="AO83" s="578"/>
      <c r="AP83" s="578"/>
      <c r="AQ83" s="579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</row>
    <row r="84" spans="1:62" ht="23.1" customHeight="1" thickBot="1" x14ac:dyDescent="0.3">
      <c r="A84" s="156" t="s">
        <v>296</v>
      </c>
      <c r="B84" s="609" t="s">
        <v>297</v>
      </c>
      <c r="C84" s="610"/>
      <c r="D84" s="157"/>
      <c r="E84" s="410"/>
      <c r="F84" s="393" t="s">
        <v>503</v>
      </c>
      <c r="G84" s="410"/>
      <c r="H84" s="157"/>
      <c r="I84" s="157"/>
      <c r="J84" s="157"/>
      <c r="K84" s="157"/>
      <c r="L84" s="153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8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</row>
    <row r="85" spans="1:62" ht="15" customHeight="1" thickBot="1" x14ac:dyDescent="0.3">
      <c r="A85" s="104"/>
      <c r="B85" s="75">
        <v>501</v>
      </c>
      <c r="C85" s="257" t="s">
        <v>298</v>
      </c>
      <c r="D85" s="159" t="s">
        <v>299</v>
      </c>
      <c r="E85" s="159" t="s">
        <v>37</v>
      </c>
      <c r="F85" s="159" t="s">
        <v>137</v>
      </c>
      <c r="G85" s="159" t="s">
        <v>138</v>
      </c>
      <c r="H85" s="162">
        <v>20</v>
      </c>
      <c r="I85" s="162"/>
      <c r="J85" s="161"/>
      <c r="K85" s="45"/>
      <c r="L85" s="78">
        <v>2</v>
      </c>
      <c r="M85" s="78">
        <v>2</v>
      </c>
      <c r="N85" s="239"/>
      <c r="O85" s="79">
        <v>295</v>
      </c>
      <c r="P85" s="79">
        <f>O85/36</f>
        <v>8.1944444444444446</v>
      </c>
      <c r="Q85" s="79">
        <v>1</v>
      </c>
      <c r="R85" s="79">
        <v>12</v>
      </c>
      <c r="S85" s="79">
        <v>295</v>
      </c>
      <c r="T85" s="79">
        <f t="shared" ref="T85:T89" si="50">(O85/S85)*100</f>
        <v>100</v>
      </c>
      <c r="U85" s="78">
        <v>10</v>
      </c>
      <c r="V85" s="78">
        <v>10</v>
      </c>
      <c r="W85" s="44">
        <f t="shared" ref="W85:W95" si="51">U85*1.5</f>
        <v>15</v>
      </c>
      <c r="X85" s="44">
        <f t="shared" ref="X85:X94" si="52">V85*R85</f>
        <v>120</v>
      </c>
      <c r="Y85" s="44">
        <f t="shared" ref="Y85:Y94" si="53">W85+X85</f>
        <v>135</v>
      </c>
      <c r="Z85" s="45"/>
      <c r="AA85" s="45"/>
      <c r="AB85" s="46">
        <v>1</v>
      </c>
      <c r="AC85" s="27" t="s">
        <v>54</v>
      </c>
      <c r="AD85" s="27" t="s">
        <v>99</v>
      </c>
      <c r="AE85" s="27"/>
      <c r="AF85" s="47">
        <v>1</v>
      </c>
      <c r="AG85" s="29" t="s">
        <v>46</v>
      </c>
      <c r="AH85" s="29" t="s">
        <v>55</v>
      </c>
      <c r="AI85" s="29" t="s">
        <v>83</v>
      </c>
      <c r="AJ85" s="48">
        <v>1</v>
      </c>
      <c r="AK85" s="31" t="s">
        <v>46</v>
      </c>
      <c r="AL85" s="31" t="s">
        <v>55</v>
      </c>
      <c r="AM85" s="31" t="s">
        <v>83</v>
      </c>
      <c r="AN85" s="49">
        <v>1</v>
      </c>
      <c r="AO85" s="33" t="s">
        <v>46</v>
      </c>
      <c r="AP85" s="33" t="s">
        <v>55</v>
      </c>
      <c r="AQ85" s="34" t="s">
        <v>83</v>
      </c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</row>
    <row r="86" spans="1:62" ht="15" customHeight="1" thickBot="1" x14ac:dyDescent="0.3">
      <c r="A86" s="163" t="s">
        <v>153</v>
      </c>
      <c r="B86" s="225">
        <v>502</v>
      </c>
      <c r="C86" s="234" t="s">
        <v>67</v>
      </c>
      <c r="D86" s="164" t="s">
        <v>300</v>
      </c>
      <c r="E86" s="164" t="s">
        <v>118</v>
      </c>
      <c r="F86" s="18" t="s">
        <v>69</v>
      </c>
      <c r="G86" s="18" t="s">
        <v>70</v>
      </c>
      <c r="H86" s="167"/>
      <c r="I86" s="166"/>
      <c r="J86" s="166"/>
      <c r="K86" s="168"/>
      <c r="L86" s="474">
        <v>2</v>
      </c>
      <c r="M86" s="258">
        <v>2</v>
      </c>
      <c r="N86" s="259"/>
      <c r="O86" s="260">
        <v>295</v>
      </c>
      <c r="P86" s="260">
        <f t="shared" ref="P86:P87" si="54">O86/32</f>
        <v>9.21875</v>
      </c>
      <c r="Q86" s="260">
        <v>1</v>
      </c>
      <c r="R86" s="260">
        <v>12</v>
      </c>
      <c r="S86" s="260">
        <v>295</v>
      </c>
      <c r="T86" s="260">
        <f t="shared" si="50"/>
        <v>100</v>
      </c>
      <c r="U86" s="258"/>
      <c r="V86" s="258">
        <v>40</v>
      </c>
      <c r="W86" s="90">
        <f t="shared" si="51"/>
        <v>0</v>
      </c>
      <c r="X86" s="90">
        <f t="shared" si="52"/>
        <v>480</v>
      </c>
      <c r="Y86" s="90">
        <f t="shared" si="53"/>
        <v>480</v>
      </c>
      <c r="Z86" s="91"/>
      <c r="AA86" s="91"/>
      <c r="AB86" s="46" t="s">
        <v>119</v>
      </c>
      <c r="AC86" s="27" t="s">
        <v>62</v>
      </c>
      <c r="AD86" s="27" t="s">
        <v>55</v>
      </c>
      <c r="AE86" s="27" t="s">
        <v>83</v>
      </c>
      <c r="AF86" s="47">
        <v>1</v>
      </c>
      <c r="AG86" s="29" t="s">
        <v>46</v>
      </c>
      <c r="AH86" s="29" t="s">
        <v>55</v>
      </c>
      <c r="AI86" s="29" t="s">
        <v>83</v>
      </c>
      <c r="AJ86" s="48">
        <v>1</v>
      </c>
      <c r="AK86" s="31" t="s">
        <v>46</v>
      </c>
      <c r="AL86" s="31" t="s">
        <v>55</v>
      </c>
      <c r="AM86" s="31" t="s">
        <v>83</v>
      </c>
      <c r="AN86" s="49">
        <v>1</v>
      </c>
      <c r="AO86" s="33" t="s">
        <v>46</v>
      </c>
      <c r="AP86" s="33" t="s">
        <v>55</v>
      </c>
      <c r="AQ86" s="34" t="s">
        <v>83</v>
      </c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</row>
    <row r="87" spans="1:62" ht="15" customHeight="1" thickBot="1" x14ac:dyDescent="0.3">
      <c r="A87" s="163" t="s">
        <v>153</v>
      </c>
      <c r="B87" s="75">
        <v>503</v>
      </c>
      <c r="C87" s="224" t="s">
        <v>74</v>
      </c>
      <c r="D87" s="159" t="s">
        <v>302</v>
      </c>
      <c r="E87" s="159" t="s">
        <v>37</v>
      </c>
      <c r="F87" s="18" t="s">
        <v>76</v>
      </c>
      <c r="G87" s="18" t="s">
        <v>77</v>
      </c>
      <c r="H87" s="162"/>
      <c r="I87" s="162"/>
      <c r="J87" s="162"/>
      <c r="K87" s="185"/>
      <c r="L87" s="78">
        <v>2</v>
      </c>
      <c r="M87" s="78">
        <v>2</v>
      </c>
      <c r="N87" s="239"/>
      <c r="O87" s="79">
        <v>295</v>
      </c>
      <c r="P87" s="79">
        <f t="shared" si="54"/>
        <v>9.21875</v>
      </c>
      <c r="Q87" s="79">
        <v>1</v>
      </c>
      <c r="R87" s="79">
        <v>12</v>
      </c>
      <c r="S87" s="79">
        <v>295</v>
      </c>
      <c r="T87" s="79">
        <f t="shared" si="50"/>
        <v>100</v>
      </c>
      <c r="U87" s="78"/>
      <c r="V87" s="78">
        <v>24</v>
      </c>
      <c r="W87" s="44">
        <f t="shared" si="51"/>
        <v>0</v>
      </c>
      <c r="X87" s="44">
        <f t="shared" si="52"/>
        <v>288</v>
      </c>
      <c r="Y87" s="44">
        <f t="shared" si="53"/>
        <v>288</v>
      </c>
      <c r="Z87" s="45"/>
      <c r="AA87" s="45"/>
      <c r="AB87" s="46">
        <v>1</v>
      </c>
      <c r="AC87" s="27" t="s">
        <v>54</v>
      </c>
      <c r="AD87" s="27" t="s">
        <v>121</v>
      </c>
      <c r="AE87" s="27" t="s">
        <v>1</v>
      </c>
      <c r="AF87" s="47">
        <v>1</v>
      </c>
      <c r="AG87" s="29" t="s">
        <v>46</v>
      </c>
      <c r="AH87" s="29" t="s">
        <v>55</v>
      </c>
      <c r="AI87" s="29" t="s">
        <v>56</v>
      </c>
      <c r="AJ87" s="48">
        <v>1</v>
      </c>
      <c r="AK87" s="31" t="s">
        <v>46</v>
      </c>
      <c r="AL87" s="31" t="s">
        <v>55</v>
      </c>
      <c r="AM87" s="31" t="s">
        <v>56</v>
      </c>
      <c r="AN87" s="49">
        <v>1</v>
      </c>
      <c r="AO87" s="33" t="s">
        <v>46</v>
      </c>
      <c r="AP87" s="33" t="s">
        <v>55</v>
      </c>
      <c r="AQ87" s="34" t="s">
        <v>56</v>
      </c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</row>
    <row r="88" spans="1:62" ht="15" customHeight="1" x14ac:dyDescent="0.25">
      <c r="A88" s="104"/>
      <c r="B88" s="75">
        <v>515</v>
      </c>
      <c r="C88" s="234" t="s">
        <v>303</v>
      </c>
      <c r="D88" s="170" t="s">
        <v>304</v>
      </c>
      <c r="E88" s="170" t="s">
        <v>37</v>
      </c>
      <c r="F88" s="170" t="s">
        <v>305</v>
      </c>
      <c r="G88" s="170" t="s">
        <v>134</v>
      </c>
      <c r="H88" s="261">
        <v>74</v>
      </c>
      <c r="I88" s="172"/>
      <c r="J88" s="172"/>
      <c r="K88" s="262"/>
      <c r="L88" s="78">
        <v>2</v>
      </c>
      <c r="M88" s="78">
        <v>2</v>
      </c>
      <c r="N88" s="239"/>
      <c r="O88" s="79">
        <v>295</v>
      </c>
      <c r="P88" s="79">
        <f t="shared" ref="P88:P94" si="55">O88/36</f>
        <v>8.1944444444444446</v>
      </c>
      <c r="Q88" s="79">
        <v>1</v>
      </c>
      <c r="R88" s="79">
        <v>12</v>
      </c>
      <c r="S88" s="79">
        <v>295</v>
      </c>
      <c r="T88" s="79">
        <f t="shared" si="50"/>
        <v>100</v>
      </c>
      <c r="U88" s="78">
        <v>12</v>
      </c>
      <c r="V88" s="78">
        <v>8</v>
      </c>
      <c r="W88" s="44">
        <f t="shared" si="51"/>
        <v>18</v>
      </c>
      <c r="X88" s="44">
        <f t="shared" si="52"/>
        <v>96</v>
      </c>
      <c r="Y88" s="44">
        <f t="shared" si="53"/>
        <v>114</v>
      </c>
      <c r="Z88" s="55"/>
      <c r="AA88" s="55"/>
      <c r="AB88" s="46">
        <v>1</v>
      </c>
      <c r="AC88" s="27" t="s">
        <v>46</v>
      </c>
      <c r="AD88" s="27" t="s">
        <v>55</v>
      </c>
      <c r="AE88" s="27" t="s">
        <v>152</v>
      </c>
      <c r="AF88" s="47">
        <v>1</v>
      </c>
      <c r="AG88" s="29" t="s">
        <v>46</v>
      </c>
      <c r="AH88" s="29" t="s">
        <v>55</v>
      </c>
      <c r="AI88" s="29" t="s">
        <v>152</v>
      </c>
      <c r="AJ88" s="48">
        <v>1</v>
      </c>
      <c r="AK88" s="31" t="s">
        <v>46</v>
      </c>
      <c r="AL88" s="31" t="s">
        <v>55</v>
      </c>
      <c r="AM88" s="31" t="s">
        <v>152</v>
      </c>
      <c r="AN88" s="49">
        <v>1</v>
      </c>
      <c r="AO88" s="33" t="s">
        <v>46</v>
      </c>
      <c r="AP88" s="33" t="s">
        <v>55</v>
      </c>
      <c r="AQ88" s="34" t="s">
        <v>152</v>
      </c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</row>
    <row r="89" spans="1:62" ht="15" customHeight="1" x14ac:dyDescent="0.25">
      <c r="A89" s="104"/>
      <c r="B89" s="263"/>
      <c r="C89" s="264" t="s">
        <v>306</v>
      </c>
      <c r="D89" s="170" t="s">
        <v>307</v>
      </c>
      <c r="E89" s="170"/>
      <c r="F89" s="265"/>
      <c r="G89" s="170"/>
      <c r="H89" s="80" t="s">
        <v>1</v>
      </c>
      <c r="I89" s="172"/>
      <c r="J89" s="172"/>
      <c r="K89" s="262"/>
      <c r="L89" s="238"/>
      <c r="M89" s="238"/>
      <c r="N89" s="239"/>
      <c r="O89" s="79">
        <v>295</v>
      </c>
      <c r="P89" s="79">
        <f t="shared" si="55"/>
        <v>8.1944444444444446</v>
      </c>
      <c r="Q89" s="79">
        <v>1</v>
      </c>
      <c r="R89" s="79">
        <v>6</v>
      </c>
      <c r="S89" s="79">
        <v>295</v>
      </c>
      <c r="T89" s="79">
        <f t="shared" si="50"/>
        <v>100</v>
      </c>
      <c r="U89" s="78"/>
      <c r="V89" s="78"/>
      <c r="W89" s="44">
        <f t="shared" si="51"/>
        <v>0</v>
      </c>
      <c r="X89" s="44">
        <f t="shared" si="52"/>
        <v>0</v>
      </c>
      <c r="Y89" s="44">
        <f t="shared" si="53"/>
        <v>0</v>
      </c>
      <c r="Z89" s="55"/>
      <c r="AA89" s="55"/>
      <c r="AB89" s="46" t="s">
        <v>1</v>
      </c>
      <c r="AC89" s="27"/>
      <c r="AD89" s="27"/>
      <c r="AE89" s="27"/>
      <c r="AF89" s="47"/>
      <c r="AG89" s="29"/>
      <c r="AH89" s="29"/>
      <c r="AI89" s="29"/>
      <c r="AJ89" s="48"/>
      <c r="AK89" s="31"/>
      <c r="AL89" s="31"/>
      <c r="AM89" s="31"/>
      <c r="AN89" s="49"/>
      <c r="AO89" s="33"/>
      <c r="AP89" s="33"/>
      <c r="AQ89" s="34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</row>
    <row r="90" spans="1:62" ht="15" customHeight="1" x14ac:dyDescent="0.25">
      <c r="A90" s="104"/>
      <c r="B90" s="263">
        <v>505</v>
      </c>
      <c r="C90" s="270" t="s">
        <v>308</v>
      </c>
      <c r="D90" s="159" t="s">
        <v>309</v>
      </c>
      <c r="E90" s="159" t="s">
        <v>37</v>
      </c>
      <c r="F90" s="265" t="s">
        <v>140</v>
      </c>
      <c r="G90" s="159" t="s">
        <v>139</v>
      </c>
      <c r="H90" s="162">
        <v>74</v>
      </c>
      <c r="I90" s="25"/>
      <c r="J90" s="25"/>
      <c r="K90" s="271"/>
      <c r="L90" s="78">
        <v>2</v>
      </c>
      <c r="M90" s="78">
        <v>2</v>
      </c>
      <c r="N90" s="78"/>
      <c r="O90" s="79">
        <v>295</v>
      </c>
      <c r="P90" s="79">
        <f t="shared" si="55"/>
        <v>8.1944444444444446</v>
      </c>
      <c r="Q90" s="79">
        <v>1</v>
      </c>
      <c r="R90" s="79">
        <v>4</v>
      </c>
      <c r="S90" s="79"/>
      <c r="T90" s="79"/>
      <c r="U90" s="78">
        <v>18</v>
      </c>
      <c r="V90" s="78"/>
      <c r="W90" s="44">
        <f t="shared" si="51"/>
        <v>27</v>
      </c>
      <c r="X90" s="44">
        <f t="shared" si="52"/>
        <v>0</v>
      </c>
      <c r="Y90" s="44">
        <f t="shared" si="53"/>
        <v>27</v>
      </c>
      <c r="Z90" s="45"/>
      <c r="AA90" s="45"/>
      <c r="AB90" s="46">
        <v>1</v>
      </c>
      <c r="AC90" s="27" t="s">
        <v>46</v>
      </c>
      <c r="AD90" s="27" t="s">
        <v>195</v>
      </c>
      <c r="AE90" s="27" t="s">
        <v>56</v>
      </c>
      <c r="AF90" s="47">
        <v>1</v>
      </c>
      <c r="AG90" s="29" t="s">
        <v>46</v>
      </c>
      <c r="AH90" s="29" t="s">
        <v>194</v>
      </c>
      <c r="AI90" s="29" t="s">
        <v>56</v>
      </c>
      <c r="AJ90" s="48">
        <v>1</v>
      </c>
      <c r="AK90" s="31" t="s">
        <v>46</v>
      </c>
      <c r="AL90" s="31" t="s">
        <v>194</v>
      </c>
      <c r="AM90" s="31" t="s">
        <v>56</v>
      </c>
      <c r="AN90" s="49">
        <v>1</v>
      </c>
      <c r="AO90" s="33" t="s">
        <v>46</v>
      </c>
      <c r="AP90" s="33" t="s">
        <v>194</v>
      </c>
      <c r="AQ90" s="34" t="s">
        <v>56</v>
      </c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</row>
    <row r="91" spans="1:62" ht="15" customHeight="1" x14ac:dyDescent="0.25">
      <c r="A91" s="104"/>
      <c r="B91" s="263">
        <v>507</v>
      </c>
      <c r="C91" s="270" t="s">
        <v>310</v>
      </c>
      <c r="D91" s="159" t="s">
        <v>311</v>
      </c>
      <c r="E91" s="159"/>
      <c r="F91" s="265"/>
      <c r="G91" s="159"/>
      <c r="H91" s="25"/>
      <c r="I91" s="25"/>
      <c r="J91" s="25"/>
      <c r="K91" s="271"/>
      <c r="L91" s="78"/>
      <c r="M91" s="78"/>
      <c r="N91" s="78"/>
      <c r="O91" s="79">
        <v>295</v>
      </c>
      <c r="P91" s="79">
        <f t="shared" si="55"/>
        <v>8.1944444444444446</v>
      </c>
      <c r="Q91" s="79">
        <v>1</v>
      </c>
      <c r="R91" s="79"/>
      <c r="S91" s="79"/>
      <c r="T91" s="79"/>
      <c r="U91" s="78"/>
      <c r="V91" s="78"/>
      <c r="W91" s="44">
        <f t="shared" si="51"/>
        <v>0</v>
      </c>
      <c r="X91" s="44">
        <f t="shared" si="52"/>
        <v>0</v>
      </c>
      <c r="Y91" s="44">
        <f t="shared" si="53"/>
        <v>0</v>
      </c>
      <c r="Z91" s="45"/>
      <c r="AA91" s="45"/>
      <c r="AB91" s="46" t="s">
        <v>1</v>
      </c>
      <c r="AC91" s="27" t="s">
        <v>1</v>
      </c>
      <c r="AD91" s="27" t="s">
        <v>1</v>
      </c>
      <c r="AE91" s="27" t="s">
        <v>1</v>
      </c>
      <c r="AF91" s="47"/>
      <c r="AG91" s="29"/>
      <c r="AH91" s="29"/>
      <c r="AI91" s="29"/>
      <c r="AJ91" s="48"/>
      <c r="AK91" s="31"/>
      <c r="AL91" s="31"/>
      <c r="AM91" s="31"/>
      <c r="AN91" s="49"/>
      <c r="AO91" s="33"/>
      <c r="AP91" s="33"/>
      <c r="AQ91" s="34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</row>
    <row r="92" spans="1:62" ht="15" customHeight="1" x14ac:dyDescent="0.25">
      <c r="A92" s="104"/>
      <c r="B92" s="272"/>
      <c r="C92" s="273" t="s">
        <v>312</v>
      </c>
      <c r="D92" s="159" t="s">
        <v>313</v>
      </c>
      <c r="E92" s="159"/>
      <c r="F92" s="265" t="s">
        <v>314</v>
      </c>
      <c r="G92" s="159" t="s">
        <v>315</v>
      </c>
      <c r="H92" s="25">
        <v>74</v>
      </c>
      <c r="I92" s="25"/>
      <c r="J92" s="50"/>
      <c r="K92" s="271"/>
      <c r="L92" s="78">
        <v>2</v>
      </c>
      <c r="M92" s="78">
        <v>2</v>
      </c>
      <c r="N92" s="239"/>
      <c r="O92" s="79">
        <v>295</v>
      </c>
      <c r="P92" s="79">
        <f t="shared" si="55"/>
        <v>8.1944444444444446</v>
      </c>
      <c r="Q92" s="79">
        <v>1</v>
      </c>
      <c r="R92" s="79">
        <v>3</v>
      </c>
      <c r="S92" s="79"/>
      <c r="T92" s="79"/>
      <c r="U92" s="78">
        <v>18</v>
      </c>
      <c r="V92" s="78"/>
      <c r="W92" s="44">
        <f t="shared" si="51"/>
        <v>27</v>
      </c>
      <c r="X92" s="44">
        <f t="shared" si="52"/>
        <v>0</v>
      </c>
      <c r="Y92" s="44">
        <f t="shared" si="53"/>
        <v>27</v>
      </c>
      <c r="Z92" s="45"/>
      <c r="AA92" s="45"/>
      <c r="AB92" s="46">
        <v>1</v>
      </c>
      <c r="AC92" s="27" t="s">
        <v>46</v>
      </c>
      <c r="AD92" s="27" t="s">
        <v>195</v>
      </c>
      <c r="AE92" s="27" t="s">
        <v>56</v>
      </c>
      <c r="AF92" s="47">
        <v>1</v>
      </c>
      <c r="AG92" s="29" t="s">
        <v>46</v>
      </c>
      <c r="AH92" s="29" t="s">
        <v>194</v>
      </c>
      <c r="AI92" s="29" t="s">
        <v>56</v>
      </c>
      <c r="AJ92" s="48">
        <v>1</v>
      </c>
      <c r="AK92" s="31" t="s">
        <v>46</v>
      </c>
      <c r="AL92" s="31" t="s">
        <v>194</v>
      </c>
      <c r="AM92" s="31" t="s">
        <v>56</v>
      </c>
      <c r="AN92" s="49">
        <v>1</v>
      </c>
      <c r="AO92" s="33" t="s">
        <v>46</v>
      </c>
      <c r="AP92" s="33" t="s">
        <v>194</v>
      </c>
      <c r="AQ92" s="34" t="s">
        <v>56</v>
      </c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</row>
    <row r="93" spans="1:62" ht="15" customHeight="1" x14ac:dyDescent="0.25">
      <c r="A93" s="104"/>
      <c r="B93" s="272"/>
      <c r="C93" s="273" t="s">
        <v>316</v>
      </c>
      <c r="D93" s="159" t="s">
        <v>317</v>
      </c>
      <c r="E93" s="159" t="s">
        <v>37</v>
      </c>
      <c r="F93" s="265" t="s">
        <v>285</v>
      </c>
      <c r="G93" s="159" t="s">
        <v>125</v>
      </c>
      <c r="H93" s="162" t="s">
        <v>1</v>
      </c>
      <c r="I93" s="25"/>
      <c r="J93" s="25"/>
      <c r="K93" s="50"/>
      <c r="L93" s="78">
        <v>2</v>
      </c>
      <c r="M93" s="78">
        <v>2</v>
      </c>
      <c r="N93" s="78"/>
      <c r="O93" s="79">
        <v>295</v>
      </c>
      <c r="P93" s="79">
        <f t="shared" si="55"/>
        <v>8.1944444444444446</v>
      </c>
      <c r="Q93" s="79">
        <v>1</v>
      </c>
      <c r="R93" s="79">
        <v>1</v>
      </c>
      <c r="S93" s="79"/>
      <c r="T93" s="79"/>
      <c r="U93" s="78">
        <v>18</v>
      </c>
      <c r="V93" s="78"/>
      <c r="W93" s="44">
        <f t="shared" si="51"/>
        <v>27</v>
      </c>
      <c r="X93" s="44">
        <f t="shared" si="52"/>
        <v>0</v>
      </c>
      <c r="Y93" s="44">
        <f t="shared" si="53"/>
        <v>27</v>
      </c>
      <c r="Z93" s="45"/>
      <c r="AA93" s="45"/>
      <c r="AB93" s="46">
        <v>1</v>
      </c>
      <c r="AC93" s="27" t="s">
        <v>46</v>
      </c>
      <c r="AD93" s="27" t="s">
        <v>195</v>
      </c>
      <c r="AE93" s="27" t="s">
        <v>56</v>
      </c>
      <c r="AF93" s="47">
        <v>1</v>
      </c>
      <c r="AG93" s="29" t="s">
        <v>46</v>
      </c>
      <c r="AH93" s="29" t="s">
        <v>194</v>
      </c>
      <c r="AI93" s="29" t="s">
        <v>56</v>
      </c>
      <c r="AJ93" s="48">
        <v>1</v>
      </c>
      <c r="AK93" s="31" t="s">
        <v>46</v>
      </c>
      <c r="AL93" s="31" t="s">
        <v>194</v>
      </c>
      <c r="AM93" s="31" t="s">
        <v>56</v>
      </c>
      <c r="AN93" s="49">
        <v>1</v>
      </c>
      <c r="AO93" s="33" t="s">
        <v>46</v>
      </c>
      <c r="AP93" s="33" t="s">
        <v>194</v>
      </c>
      <c r="AQ93" s="34" t="s">
        <v>56</v>
      </c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</row>
    <row r="94" spans="1:62" ht="15" customHeight="1" x14ac:dyDescent="0.25">
      <c r="A94" s="104"/>
      <c r="B94" s="263">
        <v>504</v>
      </c>
      <c r="C94" s="270" t="s">
        <v>318</v>
      </c>
      <c r="D94" s="159" t="s">
        <v>319</v>
      </c>
      <c r="E94" s="159"/>
      <c r="F94" s="159" t="s">
        <v>202</v>
      </c>
      <c r="G94" s="159" t="s">
        <v>203</v>
      </c>
      <c r="H94" s="25"/>
      <c r="I94" s="25"/>
      <c r="J94" s="25"/>
      <c r="K94" s="50"/>
      <c r="L94" s="78">
        <v>2</v>
      </c>
      <c r="M94" s="78">
        <v>2</v>
      </c>
      <c r="N94" s="78"/>
      <c r="O94" s="79">
        <v>295</v>
      </c>
      <c r="P94" s="79">
        <f t="shared" si="55"/>
        <v>8.1944444444444446</v>
      </c>
      <c r="Q94" s="79">
        <v>1</v>
      </c>
      <c r="R94" s="79">
        <v>3</v>
      </c>
      <c r="S94" s="79"/>
      <c r="T94" s="79"/>
      <c r="U94" s="78">
        <v>18</v>
      </c>
      <c r="V94" s="78"/>
      <c r="W94" s="44">
        <f t="shared" si="51"/>
        <v>27</v>
      </c>
      <c r="X94" s="44">
        <f t="shared" si="52"/>
        <v>0</v>
      </c>
      <c r="Y94" s="44">
        <f t="shared" si="53"/>
        <v>27</v>
      </c>
      <c r="Z94" s="45"/>
      <c r="AA94" s="45"/>
      <c r="AB94" s="46">
        <v>1</v>
      </c>
      <c r="AC94" s="27" t="s">
        <v>46</v>
      </c>
      <c r="AD94" s="27" t="s">
        <v>99</v>
      </c>
      <c r="AE94" s="27" t="s">
        <v>1</v>
      </c>
      <c r="AF94" s="47">
        <v>1</v>
      </c>
      <c r="AG94" s="29" t="s">
        <v>46</v>
      </c>
      <c r="AH94" s="29" t="s">
        <v>162</v>
      </c>
      <c r="AI94" s="29" t="s">
        <v>1</v>
      </c>
      <c r="AJ94" s="48">
        <v>1</v>
      </c>
      <c r="AK94" s="31" t="s">
        <v>46</v>
      </c>
      <c r="AL94" s="31" t="s">
        <v>162</v>
      </c>
      <c r="AM94" s="31" t="s">
        <v>1</v>
      </c>
      <c r="AN94" s="49">
        <v>1</v>
      </c>
      <c r="AO94" s="33" t="s">
        <v>46</v>
      </c>
      <c r="AP94" s="33" t="s">
        <v>162</v>
      </c>
      <c r="AQ94" s="34" t="s">
        <v>1</v>
      </c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</row>
    <row r="95" spans="1:62" ht="15" customHeight="1" x14ac:dyDescent="0.25">
      <c r="A95" s="104"/>
      <c r="B95" s="275">
        <v>506</v>
      </c>
      <c r="C95" s="322" t="s">
        <v>320</v>
      </c>
      <c r="D95" s="429"/>
      <c r="E95" s="430" t="s">
        <v>37</v>
      </c>
      <c r="F95" s="430" t="s">
        <v>270</v>
      </c>
      <c r="G95" s="430" t="s">
        <v>271</v>
      </c>
      <c r="H95" s="184">
        <v>74</v>
      </c>
      <c r="I95" s="278"/>
      <c r="J95" s="278"/>
      <c r="K95" s="239"/>
      <c r="L95" s="78">
        <v>2</v>
      </c>
      <c r="M95" s="78">
        <v>2</v>
      </c>
      <c r="N95" s="78"/>
      <c r="O95" s="79"/>
      <c r="P95" s="79"/>
      <c r="Q95" s="79">
        <v>1</v>
      </c>
      <c r="R95" s="79">
        <v>6</v>
      </c>
      <c r="S95" s="79"/>
      <c r="T95" s="79"/>
      <c r="U95" s="78">
        <v>12</v>
      </c>
      <c r="V95" s="78">
        <v>4</v>
      </c>
      <c r="W95" s="80">
        <f t="shared" si="51"/>
        <v>18</v>
      </c>
      <c r="X95" s="80"/>
      <c r="Y95" s="80"/>
      <c r="Z95" s="279"/>
      <c r="AA95" s="280"/>
      <c r="AB95" s="46">
        <v>1</v>
      </c>
      <c r="AC95" s="27" t="s">
        <v>46</v>
      </c>
      <c r="AD95" s="27" t="s">
        <v>195</v>
      </c>
      <c r="AE95" s="27" t="s">
        <v>83</v>
      </c>
      <c r="AF95" s="47">
        <v>1</v>
      </c>
      <c r="AG95" s="29" t="s">
        <v>46</v>
      </c>
      <c r="AH95" s="29" t="s">
        <v>194</v>
      </c>
      <c r="AI95" s="29" t="s">
        <v>83</v>
      </c>
      <c r="AJ95" s="48">
        <v>1</v>
      </c>
      <c r="AK95" s="31" t="s">
        <v>46</v>
      </c>
      <c r="AL95" s="31" t="s">
        <v>194</v>
      </c>
      <c r="AM95" s="31" t="s">
        <v>83</v>
      </c>
      <c r="AN95" s="49">
        <v>1</v>
      </c>
      <c r="AO95" s="33" t="s">
        <v>46</v>
      </c>
      <c r="AP95" s="33" t="s">
        <v>194</v>
      </c>
      <c r="AQ95" s="34" t="s">
        <v>83</v>
      </c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</row>
    <row r="96" spans="1:62" ht="15" customHeight="1" thickBot="1" x14ac:dyDescent="0.3">
      <c r="A96" s="104"/>
      <c r="B96" s="524" t="s">
        <v>163</v>
      </c>
      <c r="C96" s="525"/>
      <c r="D96" s="176" t="s">
        <v>321</v>
      </c>
      <c r="E96" s="177"/>
      <c r="F96" s="177"/>
      <c r="G96" s="177"/>
      <c r="H96" s="178"/>
      <c r="I96" s="178"/>
      <c r="J96" s="178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213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</row>
    <row r="97" spans="1:62" ht="15" customHeight="1" thickBot="1" x14ac:dyDescent="0.3">
      <c r="A97" s="179" t="s">
        <v>165</v>
      </c>
      <c r="B97" s="75">
        <v>508</v>
      </c>
      <c r="C97" s="54" t="s">
        <v>166</v>
      </c>
      <c r="D97" s="283" t="s">
        <v>322</v>
      </c>
      <c r="E97" s="284" t="s">
        <v>37</v>
      </c>
      <c r="F97" s="284" t="s">
        <v>323</v>
      </c>
      <c r="G97" s="284" t="s">
        <v>77</v>
      </c>
      <c r="H97" s="24"/>
      <c r="I97" s="50"/>
      <c r="J97" s="25"/>
      <c r="K97" s="285"/>
      <c r="L97" s="478">
        <v>2</v>
      </c>
      <c r="M97" s="478">
        <v>2</v>
      </c>
      <c r="N97" s="500"/>
      <c r="O97" s="501">
        <v>120</v>
      </c>
      <c r="P97" s="501">
        <f>O97/32</f>
        <v>3.75</v>
      </c>
      <c r="Q97" s="501">
        <v>1</v>
      </c>
      <c r="R97" s="501">
        <v>5</v>
      </c>
      <c r="S97" s="501">
        <v>120</v>
      </c>
      <c r="T97" s="501">
        <f>(O97/S97)*100</f>
        <v>100</v>
      </c>
      <c r="U97" s="502">
        <v>4</v>
      </c>
      <c r="V97" s="502">
        <v>20</v>
      </c>
      <c r="W97" s="44">
        <f t="shared" ref="W97:W104" si="56">U97*1.5</f>
        <v>6</v>
      </c>
      <c r="X97" s="44">
        <f t="shared" ref="X97:X104" si="57">V97*R97</f>
        <v>100</v>
      </c>
      <c r="Y97" s="44">
        <f t="shared" ref="Y97:Y104" si="58">W97+X97</f>
        <v>106</v>
      </c>
      <c r="Z97" s="45"/>
      <c r="AA97" s="45"/>
      <c r="AB97" s="46">
        <v>1</v>
      </c>
      <c r="AC97" s="27" t="s">
        <v>54</v>
      </c>
      <c r="AD97" s="27" t="s">
        <v>121</v>
      </c>
      <c r="AE97" s="27" t="s">
        <v>1</v>
      </c>
      <c r="AF97" s="47">
        <v>1</v>
      </c>
      <c r="AG97" s="29" t="s">
        <v>46</v>
      </c>
      <c r="AH97" s="29" t="s">
        <v>55</v>
      </c>
      <c r="AI97" s="29" t="s">
        <v>56</v>
      </c>
      <c r="AJ97" s="48">
        <v>1</v>
      </c>
      <c r="AK97" s="31" t="s">
        <v>46</v>
      </c>
      <c r="AL97" s="31" t="s">
        <v>55</v>
      </c>
      <c r="AM97" s="31" t="s">
        <v>56</v>
      </c>
      <c r="AN97" s="49">
        <v>1</v>
      </c>
      <c r="AO97" s="33" t="s">
        <v>46</v>
      </c>
      <c r="AP97" s="33" t="s">
        <v>55</v>
      </c>
      <c r="AQ97" s="34" t="s">
        <v>56</v>
      </c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</row>
    <row r="98" spans="1:62" ht="15" customHeight="1" thickBot="1" x14ac:dyDescent="0.3">
      <c r="A98" s="189" t="s">
        <v>168</v>
      </c>
      <c r="B98" s="75">
        <v>509</v>
      </c>
      <c r="C98" s="54" t="s">
        <v>324</v>
      </c>
      <c r="D98" s="115" t="s">
        <v>325</v>
      </c>
      <c r="E98" s="284"/>
      <c r="F98" s="284"/>
      <c r="G98" s="284"/>
      <c r="H98" s="290"/>
      <c r="I98" s="50"/>
      <c r="J98" s="50"/>
      <c r="K98" s="271"/>
      <c r="L98" s="503"/>
      <c r="M98" s="503"/>
      <c r="N98" s="502"/>
      <c r="O98" s="501">
        <v>120</v>
      </c>
      <c r="P98" s="501">
        <f t="shared" ref="P98:P104" si="59">O98/36</f>
        <v>3.3333333333333335</v>
      </c>
      <c r="Q98" s="501">
        <v>1</v>
      </c>
      <c r="R98" s="501">
        <v>5</v>
      </c>
      <c r="S98" s="501"/>
      <c r="T98" s="501"/>
      <c r="U98" s="502"/>
      <c r="V98" s="502"/>
      <c r="W98" s="44">
        <f t="shared" si="56"/>
        <v>0</v>
      </c>
      <c r="X98" s="44">
        <f t="shared" si="57"/>
        <v>0</v>
      </c>
      <c r="Y98" s="44">
        <f t="shared" si="58"/>
        <v>0</v>
      </c>
      <c r="Z98" s="45"/>
      <c r="AA98" s="45"/>
      <c r="AB98" s="46"/>
      <c r="AC98" s="27"/>
      <c r="AD98" s="27"/>
      <c r="AE98" s="27"/>
      <c r="AF98" s="47"/>
      <c r="AG98" s="29"/>
      <c r="AH98" s="29"/>
      <c r="AI98" s="29"/>
      <c r="AJ98" s="48"/>
      <c r="AK98" s="31"/>
      <c r="AL98" s="31"/>
      <c r="AM98" s="31"/>
      <c r="AN98" s="49"/>
      <c r="AO98" s="33"/>
      <c r="AP98" s="33"/>
      <c r="AQ98" s="34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</row>
    <row r="99" spans="1:62" ht="15" customHeight="1" thickBot="1" x14ac:dyDescent="0.3">
      <c r="A99" s="189" t="s">
        <v>168</v>
      </c>
      <c r="B99" s="295"/>
      <c r="C99" s="296" t="s">
        <v>326</v>
      </c>
      <c r="D99" s="115" t="s">
        <v>327</v>
      </c>
      <c r="E99" s="284" t="s">
        <v>37</v>
      </c>
      <c r="F99" s="284" t="s">
        <v>328</v>
      </c>
      <c r="G99" s="284" t="s">
        <v>329</v>
      </c>
      <c r="H99" s="50"/>
      <c r="I99" s="50"/>
      <c r="J99" s="50"/>
      <c r="K99" s="271"/>
      <c r="L99" s="478">
        <v>1</v>
      </c>
      <c r="M99" s="478">
        <v>1</v>
      </c>
      <c r="N99" s="502"/>
      <c r="O99" s="501">
        <v>120</v>
      </c>
      <c r="P99" s="501">
        <f t="shared" si="59"/>
        <v>3.3333333333333335</v>
      </c>
      <c r="Q99" s="501">
        <v>1</v>
      </c>
      <c r="R99" s="501">
        <v>5</v>
      </c>
      <c r="S99" s="501">
        <v>120</v>
      </c>
      <c r="T99" s="501">
        <f t="shared" ref="T99:T104" si="60">(O99/S99)*100</f>
        <v>100</v>
      </c>
      <c r="U99" s="502">
        <v>4</v>
      </c>
      <c r="V99" s="502">
        <v>12</v>
      </c>
      <c r="W99" s="44">
        <f t="shared" si="56"/>
        <v>6</v>
      </c>
      <c r="X99" s="44">
        <f t="shared" si="57"/>
        <v>60</v>
      </c>
      <c r="Y99" s="44">
        <f t="shared" si="58"/>
        <v>66</v>
      </c>
      <c r="Z99" s="45"/>
      <c r="AA99" s="45"/>
      <c r="AB99" s="46">
        <v>1</v>
      </c>
      <c r="AC99" s="27" t="s">
        <v>46</v>
      </c>
      <c r="AD99" s="27" t="s">
        <v>55</v>
      </c>
      <c r="AE99" s="27" t="s">
        <v>56</v>
      </c>
      <c r="AF99" s="47">
        <v>1</v>
      </c>
      <c r="AG99" s="29" t="s">
        <v>46</v>
      </c>
      <c r="AH99" s="29" t="s">
        <v>55</v>
      </c>
      <c r="AI99" s="29" t="s">
        <v>56</v>
      </c>
      <c r="AJ99" s="48">
        <v>1</v>
      </c>
      <c r="AK99" s="31" t="s">
        <v>46</v>
      </c>
      <c r="AL99" s="31" t="s">
        <v>55</v>
      </c>
      <c r="AM99" s="31" t="s">
        <v>56</v>
      </c>
      <c r="AN99" s="49">
        <v>1</v>
      </c>
      <c r="AO99" s="33" t="s">
        <v>46</v>
      </c>
      <c r="AP99" s="33" t="s">
        <v>55</v>
      </c>
      <c r="AQ99" s="34" t="s">
        <v>56</v>
      </c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</row>
    <row r="100" spans="1:62" ht="15" customHeight="1" thickBot="1" x14ac:dyDescent="0.3">
      <c r="A100" s="189" t="s">
        <v>168</v>
      </c>
      <c r="B100" s="295"/>
      <c r="C100" s="296" t="s">
        <v>330</v>
      </c>
      <c r="D100" s="115" t="s">
        <v>331</v>
      </c>
      <c r="E100" s="284" t="s">
        <v>37</v>
      </c>
      <c r="F100" s="284" t="s">
        <v>259</v>
      </c>
      <c r="G100" s="284" t="s">
        <v>260</v>
      </c>
      <c r="H100" s="25"/>
      <c r="I100" s="50"/>
      <c r="J100" s="25"/>
      <c r="K100" s="271"/>
      <c r="L100" s="478">
        <v>2</v>
      </c>
      <c r="M100" s="478">
        <v>2</v>
      </c>
      <c r="N100" s="500"/>
      <c r="O100" s="501">
        <v>120</v>
      </c>
      <c r="P100" s="501">
        <f t="shared" si="59"/>
        <v>3.3333333333333335</v>
      </c>
      <c r="Q100" s="501">
        <v>1</v>
      </c>
      <c r="R100" s="501">
        <v>5</v>
      </c>
      <c r="S100" s="501">
        <v>120</v>
      </c>
      <c r="T100" s="501">
        <f t="shared" si="60"/>
        <v>100</v>
      </c>
      <c r="U100" s="502">
        <v>2</v>
      </c>
      <c r="V100" s="502">
        <v>24</v>
      </c>
      <c r="W100" s="44">
        <f t="shared" si="56"/>
        <v>3</v>
      </c>
      <c r="X100" s="44">
        <f t="shared" si="57"/>
        <v>120</v>
      </c>
      <c r="Y100" s="44">
        <f t="shared" si="58"/>
        <v>123</v>
      </c>
      <c r="Z100" s="45"/>
      <c r="AA100" s="45"/>
      <c r="AB100" s="46">
        <v>1</v>
      </c>
      <c r="AC100" s="27" t="s">
        <v>46</v>
      </c>
      <c r="AD100" s="27" t="s">
        <v>162</v>
      </c>
      <c r="AE100" s="27"/>
      <c r="AF100" s="47">
        <v>1</v>
      </c>
      <c r="AG100" s="29" t="s">
        <v>46</v>
      </c>
      <c r="AH100" s="29" t="s">
        <v>162</v>
      </c>
      <c r="AI100" s="29"/>
      <c r="AJ100" s="48">
        <v>1</v>
      </c>
      <c r="AK100" s="31" t="s">
        <v>46</v>
      </c>
      <c r="AL100" s="31" t="s">
        <v>99</v>
      </c>
      <c r="AM100" s="31"/>
      <c r="AN100" s="49">
        <v>1</v>
      </c>
      <c r="AO100" s="33" t="s">
        <v>46</v>
      </c>
      <c r="AP100" s="33" t="s">
        <v>99</v>
      </c>
      <c r="AQ100" s="34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</row>
    <row r="101" spans="1:62" ht="15" customHeight="1" thickBot="1" x14ac:dyDescent="0.3">
      <c r="A101" s="179" t="s">
        <v>165</v>
      </c>
      <c r="B101" s="75">
        <v>510</v>
      </c>
      <c r="C101" s="192" t="s">
        <v>173</v>
      </c>
      <c r="D101" s="115" t="s">
        <v>332</v>
      </c>
      <c r="E101" s="284" t="s">
        <v>37</v>
      </c>
      <c r="F101" s="284" t="s">
        <v>175</v>
      </c>
      <c r="G101" s="284" t="s">
        <v>176</v>
      </c>
      <c r="H101" s="162" t="s">
        <v>257</v>
      </c>
      <c r="I101" s="50"/>
      <c r="J101" s="25"/>
      <c r="K101" s="271"/>
      <c r="L101" s="478">
        <v>3</v>
      </c>
      <c r="M101" s="478">
        <v>3</v>
      </c>
      <c r="N101" s="502"/>
      <c r="O101" s="501">
        <v>120</v>
      </c>
      <c r="P101" s="501">
        <f t="shared" si="59"/>
        <v>3.3333333333333335</v>
      </c>
      <c r="Q101" s="501">
        <v>1</v>
      </c>
      <c r="R101" s="501">
        <v>5</v>
      </c>
      <c r="S101" s="501">
        <v>120</v>
      </c>
      <c r="T101" s="501">
        <f t="shared" si="60"/>
        <v>100</v>
      </c>
      <c r="U101" s="502">
        <v>8</v>
      </c>
      <c r="V101" s="502">
        <v>8</v>
      </c>
      <c r="W101" s="44">
        <f t="shared" si="56"/>
        <v>12</v>
      </c>
      <c r="X101" s="44">
        <f t="shared" si="57"/>
        <v>40</v>
      </c>
      <c r="Y101" s="44">
        <f t="shared" si="58"/>
        <v>52</v>
      </c>
      <c r="Z101" s="45"/>
      <c r="AA101" s="45"/>
      <c r="AB101" s="46">
        <v>1</v>
      </c>
      <c r="AC101" s="27" t="s">
        <v>54</v>
      </c>
      <c r="AD101" s="27" t="s">
        <v>162</v>
      </c>
      <c r="AE101" s="27"/>
      <c r="AF101" s="47">
        <v>1</v>
      </c>
      <c r="AG101" s="29" t="s">
        <v>46</v>
      </c>
      <c r="AH101" s="29" t="s">
        <v>162</v>
      </c>
      <c r="AI101" s="29"/>
      <c r="AJ101" s="48">
        <v>1</v>
      </c>
      <c r="AK101" s="31" t="s">
        <v>46</v>
      </c>
      <c r="AL101" s="31" t="s">
        <v>162</v>
      </c>
      <c r="AM101" s="31"/>
      <c r="AN101" s="49">
        <v>1</v>
      </c>
      <c r="AO101" s="33" t="s">
        <v>46</v>
      </c>
      <c r="AP101" s="33" t="s">
        <v>162</v>
      </c>
      <c r="AQ101" s="34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</row>
    <row r="102" spans="1:62" ht="15" customHeight="1" thickBot="1" x14ac:dyDescent="0.3">
      <c r="A102" s="297" t="s">
        <v>165</v>
      </c>
      <c r="B102" s="75">
        <v>511</v>
      </c>
      <c r="C102" s="54" t="s">
        <v>333</v>
      </c>
      <c r="D102" s="115" t="s">
        <v>334</v>
      </c>
      <c r="E102" s="284" t="s">
        <v>37</v>
      </c>
      <c r="F102" s="284" t="s">
        <v>80</v>
      </c>
      <c r="G102" s="284" t="s">
        <v>81</v>
      </c>
      <c r="H102" s="50"/>
      <c r="I102" s="25"/>
      <c r="J102" s="25"/>
      <c r="K102" s="271"/>
      <c r="L102" s="478">
        <v>2</v>
      </c>
      <c r="M102" s="478">
        <v>2</v>
      </c>
      <c r="N102" s="502"/>
      <c r="O102" s="501">
        <v>120</v>
      </c>
      <c r="P102" s="501">
        <f t="shared" si="59"/>
        <v>3.3333333333333335</v>
      </c>
      <c r="Q102" s="501">
        <v>1</v>
      </c>
      <c r="R102" s="501">
        <v>5</v>
      </c>
      <c r="S102" s="501">
        <v>120</v>
      </c>
      <c r="T102" s="501">
        <f t="shared" si="60"/>
        <v>100</v>
      </c>
      <c r="U102" s="502"/>
      <c r="V102" s="502">
        <v>16</v>
      </c>
      <c r="W102" s="44">
        <f t="shared" si="56"/>
        <v>0</v>
      </c>
      <c r="X102" s="44">
        <f t="shared" si="57"/>
        <v>80</v>
      </c>
      <c r="Y102" s="44">
        <f t="shared" si="58"/>
        <v>80</v>
      </c>
      <c r="Z102" s="45"/>
      <c r="AA102" s="45"/>
      <c r="AB102" s="46">
        <v>1</v>
      </c>
      <c r="AC102" s="27" t="s">
        <v>54</v>
      </c>
      <c r="AD102" s="27" t="s">
        <v>82</v>
      </c>
      <c r="AE102" s="27"/>
      <c r="AF102" s="47">
        <v>1</v>
      </c>
      <c r="AG102" s="29" t="s">
        <v>46</v>
      </c>
      <c r="AH102" s="29" t="s">
        <v>361</v>
      </c>
      <c r="AI102" s="29" t="s">
        <v>509</v>
      </c>
      <c r="AJ102" s="48">
        <v>1</v>
      </c>
      <c r="AK102" s="31" t="s">
        <v>46</v>
      </c>
      <c r="AL102" s="31" t="s">
        <v>55</v>
      </c>
      <c r="AM102" s="31" t="s">
        <v>510</v>
      </c>
      <c r="AN102" s="49">
        <v>1</v>
      </c>
      <c r="AO102" s="33" t="s">
        <v>46</v>
      </c>
      <c r="AP102" s="33" t="s">
        <v>55</v>
      </c>
      <c r="AQ102" s="34" t="s">
        <v>510</v>
      </c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</row>
    <row r="103" spans="1:62" ht="15" customHeight="1" thickBot="1" x14ac:dyDescent="0.3">
      <c r="A103" s="240" t="s">
        <v>248</v>
      </c>
      <c r="B103" s="53">
        <v>512</v>
      </c>
      <c r="C103" s="54" t="s">
        <v>335</v>
      </c>
      <c r="D103" s="115" t="s">
        <v>336</v>
      </c>
      <c r="E103" s="284" t="s">
        <v>37</v>
      </c>
      <c r="F103" s="284" t="s">
        <v>337</v>
      </c>
      <c r="G103" s="284" t="s">
        <v>338</v>
      </c>
      <c r="H103" s="50" t="s">
        <v>339</v>
      </c>
      <c r="I103" s="50"/>
      <c r="J103" s="50"/>
      <c r="K103" s="271"/>
      <c r="L103" s="478">
        <v>3</v>
      </c>
      <c r="M103" s="478">
        <v>3</v>
      </c>
      <c r="N103" s="500"/>
      <c r="O103" s="501">
        <v>120</v>
      </c>
      <c r="P103" s="501">
        <f t="shared" si="59"/>
        <v>3.3333333333333335</v>
      </c>
      <c r="Q103" s="501">
        <v>1</v>
      </c>
      <c r="R103" s="501">
        <v>5</v>
      </c>
      <c r="S103" s="501">
        <v>120</v>
      </c>
      <c r="T103" s="501">
        <f t="shared" si="60"/>
        <v>100</v>
      </c>
      <c r="U103" s="502">
        <v>4</v>
      </c>
      <c r="V103" s="502">
        <v>22</v>
      </c>
      <c r="W103" s="44">
        <f t="shared" si="56"/>
        <v>6</v>
      </c>
      <c r="X103" s="44">
        <f t="shared" si="57"/>
        <v>110</v>
      </c>
      <c r="Y103" s="44">
        <f t="shared" si="58"/>
        <v>116</v>
      </c>
      <c r="Z103" s="45"/>
      <c r="AA103" s="45"/>
      <c r="AB103" s="46">
        <v>1</v>
      </c>
      <c r="AC103" s="27" t="s">
        <v>54</v>
      </c>
      <c r="AD103" s="27" t="s">
        <v>162</v>
      </c>
      <c r="AE103" s="27"/>
      <c r="AF103" s="47">
        <v>1</v>
      </c>
      <c r="AG103" s="29" t="s">
        <v>46</v>
      </c>
      <c r="AH103" s="29" t="s">
        <v>162</v>
      </c>
      <c r="AI103" s="29"/>
      <c r="AJ103" s="48">
        <v>1</v>
      </c>
      <c r="AK103" s="31" t="s">
        <v>46</v>
      </c>
      <c r="AL103" s="31" t="s">
        <v>55</v>
      </c>
      <c r="AM103" s="31" t="s">
        <v>56</v>
      </c>
      <c r="AN103" s="49">
        <v>1</v>
      </c>
      <c r="AO103" s="33" t="s">
        <v>46</v>
      </c>
      <c r="AP103" s="33" t="s">
        <v>55</v>
      </c>
      <c r="AQ103" s="34" t="s">
        <v>56</v>
      </c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</row>
    <row r="104" spans="1:62" ht="15" customHeight="1" thickBot="1" x14ac:dyDescent="0.3">
      <c r="A104" s="189" t="s">
        <v>168</v>
      </c>
      <c r="B104" s="231">
        <v>513</v>
      </c>
      <c r="C104" s="54" t="s">
        <v>177</v>
      </c>
      <c r="D104" s="115" t="s">
        <v>340</v>
      </c>
      <c r="E104" s="284" t="s">
        <v>37</v>
      </c>
      <c r="F104" s="284" t="s">
        <v>259</v>
      </c>
      <c r="G104" s="284" t="s">
        <v>260</v>
      </c>
      <c r="H104" s="50"/>
      <c r="I104" s="50"/>
      <c r="J104" s="50"/>
      <c r="K104" s="271"/>
      <c r="L104" s="478">
        <v>3</v>
      </c>
      <c r="M104" s="478">
        <v>3</v>
      </c>
      <c r="N104" s="500"/>
      <c r="O104" s="501">
        <v>120</v>
      </c>
      <c r="P104" s="501">
        <f t="shared" si="59"/>
        <v>3.3333333333333335</v>
      </c>
      <c r="Q104" s="501">
        <v>1</v>
      </c>
      <c r="R104" s="501">
        <v>5</v>
      </c>
      <c r="S104" s="501">
        <v>120</v>
      </c>
      <c r="T104" s="501">
        <f t="shared" si="60"/>
        <v>100</v>
      </c>
      <c r="U104" s="502">
        <v>2</v>
      </c>
      <c r="V104" s="502">
        <v>22</v>
      </c>
      <c r="W104" s="44">
        <f t="shared" si="56"/>
        <v>3</v>
      </c>
      <c r="X104" s="44">
        <f t="shared" si="57"/>
        <v>110</v>
      </c>
      <c r="Y104" s="44">
        <f t="shared" si="58"/>
        <v>113</v>
      </c>
      <c r="Z104" s="45"/>
      <c r="AA104" s="45"/>
      <c r="AB104" s="46">
        <v>1</v>
      </c>
      <c r="AC104" s="27" t="s">
        <v>54</v>
      </c>
      <c r="AD104" s="27" t="s">
        <v>261</v>
      </c>
      <c r="AE104" s="27"/>
      <c r="AF104" s="47">
        <v>1</v>
      </c>
      <c r="AG104" s="29" t="s">
        <v>46</v>
      </c>
      <c r="AH104" s="29" t="s">
        <v>55</v>
      </c>
      <c r="AI104" s="29" t="s">
        <v>152</v>
      </c>
      <c r="AJ104" s="48">
        <v>1</v>
      </c>
      <c r="AK104" s="31" t="s">
        <v>46</v>
      </c>
      <c r="AL104" s="31" t="s">
        <v>55</v>
      </c>
      <c r="AM104" s="31" t="s">
        <v>152</v>
      </c>
      <c r="AN104" s="49">
        <v>1</v>
      </c>
      <c r="AO104" s="33" t="s">
        <v>46</v>
      </c>
      <c r="AP104" s="33" t="s">
        <v>55</v>
      </c>
      <c r="AQ104" s="34" t="s">
        <v>152</v>
      </c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</row>
    <row r="105" spans="1:62" ht="15" customHeight="1" thickBot="1" x14ac:dyDescent="0.3">
      <c r="A105" s="240" t="s">
        <v>248</v>
      </c>
      <c r="B105" s="231">
        <v>514</v>
      </c>
      <c r="C105" s="224" t="s">
        <v>341</v>
      </c>
      <c r="D105" s="431" t="s">
        <v>342</v>
      </c>
      <c r="E105" s="299" t="s">
        <v>37</v>
      </c>
      <c r="F105" s="23" t="s">
        <v>343</v>
      </c>
      <c r="G105" s="23" t="s">
        <v>344</v>
      </c>
      <c r="H105" s="300"/>
      <c r="I105" s="195"/>
      <c r="J105" s="195"/>
      <c r="K105" s="301"/>
      <c r="L105" s="478">
        <v>2</v>
      </c>
      <c r="M105" s="478">
        <v>2</v>
      </c>
      <c r="N105" s="500"/>
      <c r="O105" s="501"/>
      <c r="P105" s="501"/>
      <c r="Q105" s="501"/>
      <c r="R105" s="501"/>
      <c r="S105" s="501"/>
      <c r="T105" s="501"/>
      <c r="U105" s="502">
        <v>8</v>
      </c>
      <c r="V105" s="502">
        <v>8</v>
      </c>
      <c r="W105" s="80"/>
      <c r="X105" s="80"/>
      <c r="Y105" s="80"/>
      <c r="Z105" s="280"/>
      <c r="AA105" s="280"/>
      <c r="AB105" s="46">
        <v>1</v>
      </c>
      <c r="AC105" s="27" t="s">
        <v>46</v>
      </c>
      <c r="AD105" s="27" t="s">
        <v>345</v>
      </c>
      <c r="AE105" s="27" t="s">
        <v>83</v>
      </c>
      <c r="AF105" s="47">
        <v>1</v>
      </c>
      <c r="AG105" s="29" t="s">
        <v>46</v>
      </c>
      <c r="AH105" s="29" t="s">
        <v>345</v>
      </c>
      <c r="AI105" s="29" t="s">
        <v>83</v>
      </c>
      <c r="AJ105" s="48">
        <v>1</v>
      </c>
      <c r="AK105" s="31" t="s">
        <v>46</v>
      </c>
      <c r="AL105" s="31" t="s">
        <v>345</v>
      </c>
      <c r="AM105" s="31" t="s">
        <v>83</v>
      </c>
      <c r="AN105" s="49">
        <v>1</v>
      </c>
      <c r="AO105" s="33" t="s">
        <v>46</v>
      </c>
      <c r="AP105" s="33" t="s">
        <v>345</v>
      </c>
      <c r="AQ105" s="34" t="s">
        <v>83</v>
      </c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</row>
    <row r="106" spans="1:62" ht="15" customHeight="1" thickBot="1" x14ac:dyDescent="0.3">
      <c r="A106" s="104"/>
      <c r="B106" s="571" t="s">
        <v>179</v>
      </c>
      <c r="C106" s="572"/>
      <c r="D106" s="176" t="s">
        <v>346</v>
      </c>
      <c r="E106" s="177"/>
      <c r="F106" s="177"/>
      <c r="G106" s="177"/>
      <c r="H106" s="178"/>
      <c r="I106" s="178"/>
      <c r="J106" s="178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526"/>
      <c r="AC106" s="526"/>
      <c r="AD106" s="526"/>
      <c r="AE106" s="526"/>
      <c r="AF106" s="526"/>
      <c r="AG106" s="526"/>
      <c r="AH106" s="526"/>
      <c r="AI106" s="526"/>
      <c r="AJ106" s="526"/>
      <c r="AK106" s="526"/>
      <c r="AL106" s="526"/>
      <c r="AM106" s="526"/>
      <c r="AN106" s="526"/>
      <c r="AO106" s="526"/>
      <c r="AP106" s="526"/>
      <c r="AQ106" s="527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</row>
    <row r="107" spans="1:62" ht="15" customHeight="1" thickBot="1" x14ac:dyDescent="0.3">
      <c r="A107" s="302" t="s">
        <v>181</v>
      </c>
      <c r="B107" s="275">
        <v>508</v>
      </c>
      <c r="C107" s="54" t="s">
        <v>347</v>
      </c>
      <c r="D107" s="303" t="s">
        <v>348</v>
      </c>
      <c r="E107" s="304" t="s">
        <v>37</v>
      </c>
      <c r="F107" s="304" t="s">
        <v>305</v>
      </c>
      <c r="G107" s="304" t="s">
        <v>134</v>
      </c>
      <c r="H107" s="290">
        <v>74</v>
      </c>
      <c r="I107" s="50"/>
      <c r="J107" s="50"/>
      <c r="K107" s="50"/>
      <c r="L107" s="478">
        <v>3</v>
      </c>
      <c r="M107" s="478">
        <v>3</v>
      </c>
      <c r="N107" s="500"/>
      <c r="O107" s="501">
        <v>80</v>
      </c>
      <c r="P107" s="501">
        <v>3</v>
      </c>
      <c r="Q107" s="501">
        <v>1</v>
      </c>
      <c r="R107" s="501">
        <v>3</v>
      </c>
      <c r="S107" s="501">
        <v>80</v>
      </c>
      <c r="T107" s="501">
        <f t="shared" ref="T107:T114" si="61">(O107/S107)*100</f>
        <v>100</v>
      </c>
      <c r="U107" s="502">
        <v>4</v>
      </c>
      <c r="V107" s="502">
        <v>12</v>
      </c>
      <c r="W107" s="44">
        <f t="shared" ref="W107:W115" si="62">U107*1.5</f>
        <v>6</v>
      </c>
      <c r="X107" s="44">
        <f t="shared" ref="X107:X115" si="63">V107*R107</f>
        <v>36</v>
      </c>
      <c r="Y107" s="44">
        <f t="shared" ref="Y107:Y114" si="64">W107+X107</f>
        <v>42</v>
      </c>
      <c r="Z107" s="45"/>
      <c r="AA107" s="45"/>
      <c r="AB107" s="46" t="s">
        <v>349</v>
      </c>
      <c r="AC107" s="27" t="s">
        <v>46</v>
      </c>
      <c r="AD107" s="27" t="s">
        <v>55</v>
      </c>
      <c r="AE107" s="27" t="s">
        <v>56</v>
      </c>
      <c r="AF107" s="47">
        <v>1</v>
      </c>
      <c r="AG107" s="29" t="s">
        <v>46</v>
      </c>
      <c r="AH107" s="29" t="s">
        <v>55</v>
      </c>
      <c r="AI107" s="29" t="s">
        <v>56</v>
      </c>
      <c r="AJ107" s="48">
        <v>1</v>
      </c>
      <c r="AK107" s="31" t="s">
        <v>46</v>
      </c>
      <c r="AL107" s="31" t="s">
        <v>55</v>
      </c>
      <c r="AM107" s="31" t="s">
        <v>56</v>
      </c>
      <c r="AN107" s="49">
        <v>1</v>
      </c>
      <c r="AO107" s="33" t="s">
        <v>46</v>
      </c>
      <c r="AP107" s="33" t="s">
        <v>55</v>
      </c>
      <c r="AQ107" s="34" t="s">
        <v>56</v>
      </c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</row>
    <row r="108" spans="1:62" ht="15" customHeight="1" thickBot="1" x14ac:dyDescent="0.3">
      <c r="A108" s="302" t="s">
        <v>181</v>
      </c>
      <c r="B108" s="275">
        <v>509</v>
      </c>
      <c r="C108" s="476" t="s">
        <v>350</v>
      </c>
      <c r="D108" s="305" t="s">
        <v>351</v>
      </c>
      <c r="E108" s="305" t="s">
        <v>37</v>
      </c>
      <c r="F108" s="306" t="s">
        <v>186</v>
      </c>
      <c r="G108" s="306" t="s">
        <v>352</v>
      </c>
      <c r="H108" s="25"/>
      <c r="I108" s="25"/>
      <c r="J108" s="50"/>
      <c r="K108" s="50"/>
      <c r="L108" s="478">
        <v>4</v>
      </c>
      <c r="M108" s="478">
        <v>4</v>
      </c>
      <c r="N108" s="500"/>
      <c r="O108" s="501">
        <v>80</v>
      </c>
      <c r="P108" s="501">
        <v>3</v>
      </c>
      <c r="Q108" s="501">
        <v>1</v>
      </c>
      <c r="R108" s="501">
        <v>3</v>
      </c>
      <c r="S108" s="501">
        <v>80</v>
      </c>
      <c r="T108" s="501">
        <f t="shared" si="61"/>
        <v>100</v>
      </c>
      <c r="U108" s="502"/>
      <c r="V108" s="502"/>
      <c r="W108" s="44">
        <f t="shared" si="62"/>
        <v>0</v>
      </c>
      <c r="X108" s="44">
        <f t="shared" si="63"/>
        <v>0</v>
      </c>
      <c r="Y108" s="44">
        <f t="shared" si="64"/>
        <v>0</v>
      </c>
      <c r="Z108" s="45"/>
      <c r="AA108" s="45"/>
      <c r="AB108" s="46">
        <v>1</v>
      </c>
      <c r="AC108" s="27" t="s">
        <v>46</v>
      </c>
      <c r="AD108" s="27" t="s">
        <v>162</v>
      </c>
      <c r="AE108" s="27"/>
      <c r="AF108" s="47">
        <v>1</v>
      </c>
      <c r="AG108" s="29" t="s">
        <v>46</v>
      </c>
      <c r="AH108" s="29" t="s">
        <v>162</v>
      </c>
      <c r="AI108" s="29"/>
      <c r="AJ108" s="48">
        <v>1</v>
      </c>
      <c r="AK108" s="31" t="s">
        <v>46</v>
      </c>
      <c r="AL108" s="31" t="s">
        <v>162</v>
      </c>
      <c r="AM108" s="31"/>
      <c r="AN108" s="49">
        <v>1</v>
      </c>
      <c r="AO108" s="33" t="s">
        <v>46</v>
      </c>
      <c r="AP108" s="33" t="s">
        <v>162</v>
      </c>
      <c r="AQ108" s="34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</row>
    <row r="109" spans="1:62" ht="15" customHeight="1" thickBot="1" x14ac:dyDescent="0.3">
      <c r="A109" s="302"/>
      <c r="B109" s="275"/>
      <c r="C109" s="476" t="s">
        <v>353</v>
      </c>
      <c r="D109" s="305"/>
      <c r="E109" s="305" t="s">
        <v>37</v>
      </c>
      <c r="F109" s="305"/>
      <c r="G109" s="305"/>
      <c r="H109" s="25"/>
      <c r="I109" s="25"/>
      <c r="J109" s="50"/>
      <c r="K109" s="50"/>
      <c r="L109" s="478"/>
      <c r="M109" s="478"/>
      <c r="N109" s="500"/>
      <c r="O109" s="501"/>
      <c r="P109" s="501"/>
      <c r="Q109" s="501"/>
      <c r="R109" s="501"/>
      <c r="S109" s="501"/>
      <c r="T109" s="501"/>
      <c r="U109" s="502">
        <v>6</v>
      </c>
      <c r="V109" s="502">
        <v>12</v>
      </c>
      <c r="W109" s="44"/>
      <c r="X109" s="44"/>
      <c r="Y109" s="44"/>
      <c r="Z109" s="45"/>
      <c r="AA109" s="45"/>
      <c r="AB109" s="46"/>
      <c r="AC109" s="27"/>
      <c r="AD109" s="27"/>
      <c r="AE109" s="27"/>
      <c r="AF109" s="47"/>
      <c r="AG109" s="29"/>
      <c r="AH109" s="29"/>
      <c r="AI109" s="29"/>
      <c r="AJ109" s="48"/>
      <c r="AK109" s="31"/>
      <c r="AL109" s="31"/>
      <c r="AM109" s="31"/>
      <c r="AN109" s="49"/>
      <c r="AO109" s="33"/>
      <c r="AP109" s="33"/>
      <c r="AQ109" s="34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</row>
    <row r="110" spans="1:62" ht="15" customHeight="1" thickBot="1" x14ac:dyDescent="0.3">
      <c r="A110" s="302"/>
      <c r="B110" s="275"/>
      <c r="C110" s="476" t="s">
        <v>354</v>
      </c>
      <c r="D110" s="305"/>
      <c r="E110" s="305" t="s">
        <v>37</v>
      </c>
      <c r="F110" s="305"/>
      <c r="G110" s="305"/>
      <c r="H110" s="25"/>
      <c r="I110" s="25"/>
      <c r="J110" s="50"/>
      <c r="K110" s="50"/>
      <c r="L110" s="478"/>
      <c r="M110" s="478"/>
      <c r="N110" s="500"/>
      <c r="O110" s="501"/>
      <c r="P110" s="501"/>
      <c r="Q110" s="501"/>
      <c r="R110" s="501"/>
      <c r="S110" s="501"/>
      <c r="T110" s="501"/>
      <c r="U110" s="502">
        <v>4</v>
      </c>
      <c r="V110" s="502">
        <v>12</v>
      </c>
      <c r="W110" s="44"/>
      <c r="X110" s="44"/>
      <c r="Y110" s="44"/>
      <c r="Z110" s="45"/>
      <c r="AA110" s="45"/>
      <c r="AB110" s="46"/>
      <c r="AC110" s="27"/>
      <c r="AD110" s="27"/>
      <c r="AE110" s="27"/>
      <c r="AF110" s="47"/>
      <c r="AG110" s="29"/>
      <c r="AH110" s="29"/>
      <c r="AI110" s="29"/>
      <c r="AJ110" s="48"/>
      <c r="AK110" s="31"/>
      <c r="AL110" s="31"/>
      <c r="AM110" s="31"/>
      <c r="AN110" s="49"/>
      <c r="AO110" s="33"/>
      <c r="AP110" s="33"/>
      <c r="AQ110" s="34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</row>
    <row r="111" spans="1:62" ht="15" customHeight="1" thickBot="1" x14ac:dyDescent="0.3">
      <c r="A111" s="302" t="s">
        <v>181</v>
      </c>
      <c r="B111" s="275">
        <v>510</v>
      </c>
      <c r="C111" s="54" t="s">
        <v>355</v>
      </c>
      <c r="D111" s="115" t="s">
        <v>356</v>
      </c>
      <c r="E111" s="284" t="s">
        <v>37</v>
      </c>
      <c r="F111" s="18" t="s">
        <v>270</v>
      </c>
      <c r="G111" s="18" t="s">
        <v>271</v>
      </c>
      <c r="H111" s="50">
        <v>74</v>
      </c>
      <c r="I111" s="25"/>
      <c r="J111" s="25"/>
      <c r="K111" s="50"/>
      <c r="L111" s="478">
        <v>3</v>
      </c>
      <c r="M111" s="478">
        <v>3</v>
      </c>
      <c r="N111" s="500"/>
      <c r="O111" s="501">
        <v>80</v>
      </c>
      <c r="P111" s="501">
        <v>3</v>
      </c>
      <c r="Q111" s="501">
        <v>1</v>
      </c>
      <c r="R111" s="501">
        <v>3</v>
      </c>
      <c r="S111" s="501">
        <v>80</v>
      </c>
      <c r="T111" s="501">
        <f t="shared" si="61"/>
        <v>100</v>
      </c>
      <c r="U111" s="502">
        <v>12</v>
      </c>
      <c r="V111" s="502">
        <v>10</v>
      </c>
      <c r="W111" s="44">
        <f t="shared" si="62"/>
        <v>18</v>
      </c>
      <c r="X111" s="44">
        <f t="shared" si="63"/>
        <v>30</v>
      </c>
      <c r="Y111" s="44">
        <f t="shared" si="64"/>
        <v>48</v>
      </c>
      <c r="Z111" s="45"/>
      <c r="AA111" s="45"/>
      <c r="AB111" s="46">
        <v>1</v>
      </c>
      <c r="AC111" s="27" t="s">
        <v>54</v>
      </c>
      <c r="AD111" s="27" t="s">
        <v>357</v>
      </c>
      <c r="AE111" s="27" t="s">
        <v>1</v>
      </c>
      <c r="AF111" s="47">
        <v>1</v>
      </c>
      <c r="AG111" s="29" t="s">
        <v>46</v>
      </c>
      <c r="AH111" s="29" t="s">
        <v>99</v>
      </c>
      <c r="AI111" s="29" t="s">
        <v>1</v>
      </c>
      <c r="AJ111" s="48">
        <v>1</v>
      </c>
      <c r="AK111" s="31" t="s">
        <v>46</v>
      </c>
      <c r="AL111" s="31" t="s">
        <v>55</v>
      </c>
      <c r="AM111" s="31" t="s">
        <v>56</v>
      </c>
      <c r="AN111" s="49">
        <v>1</v>
      </c>
      <c r="AO111" s="33" t="s">
        <v>46</v>
      </c>
      <c r="AP111" s="33" t="s">
        <v>55</v>
      </c>
      <c r="AQ111" s="34" t="s">
        <v>56</v>
      </c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</row>
    <row r="112" spans="1:62" ht="15" customHeight="1" thickBot="1" x14ac:dyDescent="0.3">
      <c r="A112" s="302" t="s">
        <v>181</v>
      </c>
      <c r="B112" s="275">
        <v>512</v>
      </c>
      <c r="C112" s="54" t="s">
        <v>358</v>
      </c>
      <c r="D112" s="115" t="s">
        <v>359</v>
      </c>
      <c r="E112" s="284" t="s">
        <v>37</v>
      </c>
      <c r="F112" s="18"/>
      <c r="G112" s="18"/>
      <c r="H112" s="50"/>
      <c r="I112" s="25"/>
      <c r="J112" s="25"/>
      <c r="K112" s="50"/>
      <c r="L112" s="478">
        <v>3</v>
      </c>
      <c r="M112" s="478">
        <v>3</v>
      </c>
      <c r="N112" s="500"/>
      <c r="O112" s="501">
        <v>80</v>
      </c>
      <c r="P112" s="501">
        <v>3</v>
      </c>
      <c r="Q112" s="501">
        <v>1</v>
      </c>
      <c r="R112" s="501">
        <v>3</v>
      </c>
      <c r="S112" s="501">
        <v>80</v>
      </c>
      <c r="T112" s="501">
        <f t="shared" si="61"/>
        <v>100</v>
      </c>
      <c r="U112" s="502">
        <v>6</v>
      </c>
      <c r="V112" s="502">
        <v>12</v>
      </c>
      <c r="W112" s="44">
        <f t="shared" si="62"/>
        <v>9</v>
      </c>
      <c r="X112" s="44">
        <f t="shared" si="63"/>
        <v>36</v>
      </c>
      <c r="Y112" s="44">
        <f t="shared" si="64"/>
        <v>45</v>
      </c>
      <c r="Z112" s="45"/>
      <c r="AA112" s="45"/>
      <c r="AB112" s="46">
        <v>1</v>
      </c>
      <c r="AC112" s="27" t="s">
        <v>54</v>
      </c>
      <c r="AD112" s="27" t="s">
        <v>360</v>
      </c>
      <c r="AE112" s="27" t="s">
        <v>1</v>
      </c>
      <c r="AF112" s="47">
        <v>1</v>
      </c>
      <c r="AG112" s="29" t="s">
        <v>46</v>
      </c>
      <c r="AH112" s="29" t="s">
        <v>361</v>
      </c>
      <c r="AI112" s="29" t="s">
        <v>362</v>
      </c>
      <c r="AJ112" s="48">
        <v>1</v>
      </c>
      <c r="AK112" s="31" t="s">
        <v>46</v>
      </c>
      <c r="AL112" s="31" t="s">
        <v>361</v>
      </c>
      <c r="AM112" s="31" t="s">
        <v>362</v>
      </c>
      <c r="AN112" s="49">
        <v>1</v>
      </c>
      <c r="AO112" s="33" t="s">
        <v>46</v>
      </c>
      <c r="AP112" s="33" t="s">
        <v>361</v>
      </c>
      <c r="AQ112" s="34" t="s">
        <v>362</v>
      </c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</row>
    <row r="113" spans="1:62" ht="15" customHeight="1" thickBot="1" x14ac:dyDescent="0.3">
      <c r="A113" s="302" t="s">
        <v>181</v>
      </c>
      <c r="B113" s="275">
        <v>513</v>
      </c>
      <c r="C113" s="54" t="s">
        <v>333</v>
      </c>
      <c r="D113" s="115" t="s">
        <v>363</v>
      </c>
      <c r="E113" s="284" t="s">
        <v>37</v>
      </c>
      <c r="F113" s="18" t="s">
        <v>364</v>
      </c>
      <c r="G113" s="18" t="s">
        <v>365</v>
      </c>
      <c r="H113" s="50"/>
      <c r="I113" s="25"/>
      <c r="J113" s="25"/>
      <c r="K113" s="50"/>
      <c r="L113" s="478">
        <v>2</v>
      </c>
      <c r="M113" s="478">
        <v>2</v>
      </c>
      <c r="N113" s="500"/>
      <c r="O113" s="501">
        <v>80</v>
      </c>
      <c r="P113" s="501">
        <v>3</v>
      </c>
      <c r="Q113" s="501">
        <v>1</v>
      </c>
      <c r="R113" s="501">
        <v>3</v>
      </c>
      <c r="S113" s="501">
        <v>80</v>
      </c>
      <c r="T113" s="501">
        <f t="shared" si="61"/>
        <v>100</v>
      </c>
      <c r="U113" s="502"/>
      <c r="V113" s="502">
        <v>12</v>
      </c>
      <c r="W113" s="44">
        <f t="shared" si="62"/>
        <v>0</v>
      </c>
      <c r="X113" s="44">
        <f t="shared" si="63"/>
        <v>36</v>
      </c>
      <c r="Y113" s="44">
        <f t="shared" si="64"/>
        <v>36</v>
      </c>
      <c r="Z113" s="45"/>
      <c r="AA113" s="45"/>
      <c r="AB113" s="46">
        <v>1</v>
      </c>
      <c r="AC113" s="27" t="s">
        <v>54</v>
      </c>
      <c r="AD113" s="27" t="s">
        <v>82</v>
      </c>
      <c r="AE113" s="27" t="s">
        <v>511</v>
      </c>
      <c r="AF113" s="47">
        <v>1</v>
      </c>
      <c r="AG113" s="29" t="s">
        <v>46</v>
      </c>
      <c r="AH113" s="29" t="s">
        <v>361</v>
      </c>
      <c r="AI113" s="29" t="s">
        <v>509</v>
      </c>
      <c r="AJ113" s="48">
        <v>1</v>
      </c>
      <c r="AK113" s="31" t="s">
        <v>46</v>
      </c>
      <c r="AL113" s="31" t="s">
        <v>361</v>
      </c>
      <c r="AM113" s="31" t="s">
        <v>509</v>
      </c>
      <c r="AN113" s="49">
        <v>1</v>
      </c>
      <c r="AO113" s="33" t="s">
        <v>46</v>
      </c>
      <c r="AP113" s="33" t="s">
        <v>361</v>
      </c>
      <c r="AQ113" s="34" t="s">
        <v>509</v>
      </c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</row>
    <row r="114" spans="1:62" ht="15.75" customHeight="1" thickBot="1" x14ac:dyDescent="0.3">
      <c r="A114" s="302" t="s">
        <v>181</v>
      </c>
      <c r="B114" s="275">
        <v>514</v>
      </c>
      <c r="C114" s="54" t="s">
        <v>366</v>
      </c>
      <c r="D114" s="432" t="s">
        <v>367</v>
      </c>
      <c r="E114" s="433" t="s">
        <v>37</v>
      </c>
      <c r="F114" s="298" t="s">
        <v>265</v>
      </c>
      <c r="G114" s="298" t="s">
        <v>266</v>
      </c>
      <c r="H114" s="50"/>
      <c r="I114" s="25"/>
      <c r="J114" s="25"/>
      <c r="K114" s="50"/>
      <c r="L114" s="468">
        <v>2</v>
      </c>
      <c r="M114" s="468">
        <v>2</v>
      </c>
      <c r="N114" s="78"/>
      <c r="O114" s="79">
        <v>80</v>
      </c>
      <c r="P114" s="79">
        <v>3</v>
      </c>
      <c r="Q114" s="79">
        <v>1</v>
      </c>
      <c r="R114" s="79">
        <v>3</v>
      </c>
      <c r="S114" s="79">
        <v>80</v>
      </c>
      <c r="T114" s="79">
        <f t="shared" si="61"/>
        <v>100</v>
      </c>
      <c r="U114" s="78">
        <v>4</v>
      </c>
      <c r="V114" s="78">
        <v>16</v>
      </c>
      <c r="W114" s="44">
        <f t="shared" si="62"/>
        <v>6</v>
      </c>
      <c r="X114" s="44">
        <f t="shared" si="63"/>
        <v>48</v>
      </c>
      <c r="Y114" s="44">
        <f t="shared" si="64"/>
        <v>54</v>
      </c>
      <c r="Z114" s="45"/>
      <c r="AA114" s="45"/>
      <c r="AB114" s="46" t="s">
        <v>368</v>
      </c>
      <c r="AC114" s="27" t="s">
        <v>62</v>
      </c>
      <c r="AD114" s="27" t="s">
        <v>464</v>
      </c>
      <c r="AE114" s="27" t="s">
        <v>56</v>
      </c>
      <c r="AF114" s="47">
        <v>1</v>
      </c>
      <c r="AG114" s="29" t="s">
        <v>46</v>
      </c>
      <c r="AH114" s="29" t="s">
        <v>345</v>
      </c>
      <c r="AI114" s="29" t="s">
        <v>56</v>
      </c>
      <c r="AJ114" s="48">
        <v>1</v>
      </c>
      <c r="AK114" s="31" t="s">
        <v>46</v>
      </c>
      <c r="AL114" s="31" t="s">
        <v>345</v>
      </c>
      <c r="AM114" s="31" t="s">
        <v>56</v>
      </c>
      <c r="AN114" s="49">
        <v>1</v>
      </c>
      <c r="AO114" s="33" t="s">
        <v>46</v>
      </c>
      <c r="AP114" s="33" t="s">
        <v>345</v>
      </c>
      <c r="AQ114" s="34" t="s">
        <v>56</v>
      </c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</row>
    <row r="115" spans="1:62" ht="15.75" customHeight="1" thickBot="1" x14ac:dyDescent="0.3">
      <c r="A115" s="302" t="s">
        <v>181</v>
      </c>
      <c r="B115" s="275">
        <v>516</v>
      </c>
      <c r="C115" s="307" t="s">
        <v>370</v>
      </c>
      <c r="D115" s="308" t="s">
        <v>299</v>
      </c>
      <c r="E115" s="308" t="s">
        <v>37</v>
      </c>
      <c r="F115" s="308" t="s">
        <v>305</v>
      </c>
      <c r="G115" s="308" t="s">
        <v>134</v>
      </c>
      <c r="H115" s="309">
        <v>74</v>
      </c>
      <c r="I115" s="78"/>
      <c r="J115" s="78"/>
      <c r="K115" s="239"/>
      <c r="L115" s="475">
        <v>1</v>
      </c>
      <c r="M115" s="468">
        <v>1</v>
      </c>
      <c r="N115" s="78"/>
      <c r="O115" s="79"/>
      <c r="P115" s="79"/>
      <c r="Q115" s="79">
        <v>1</v>
      </c>
      <c r="R115" s="79">
        <v>3</v>
      </c>
      <c r="S115" s="79"/>
      <c r="T115" s="79"/>
      <c r="U115" s="78">
        <v>8</v>
      </c>
      <c r="V115" s="78">
        <v>8</v>
      </c>
      <c r="W115" s="80">
        <f t="shared" si="62"/>
        <v>12</v>
      </c>
      <c r="X115" s="80">
        <f t="shared" si="63"/>
        <v>24</v>
      </c>
      <c r="Y115" s="80">
        <f>SUM(Y107:Y114)</f>
        <v>225</v>
      </c>
      <c r="Z115" s="280"/>
      <c r="AA115" s="280"/>
      <c r="AB115" s="46">
        <v>1</v>
      </c>
      <c r="AC115" s="27" t="s">
        <v>54</v>
      </c>
      <c r="AD115" s="27" t="s">
        <v>371</v>
      </c>
      <c r="AE115" s="27" t="s">
        <v>1</v>
      </c>
      <c r="AF115" s="47">
        <v>1</v>
      </c>
      <c r="AG115" s="29" t="s">
        <v>46</v>
      </c>
      <c r="AH115" s="29" t="s">
        <v>371</v>
      </c>
      <c r="AI115" s="29" t="s">
        <v>372</v>
      </c>
      <c r="AJ115" s="48">
        <v>1</v>
      </c>
      <c r="AK115" s="31" t="s">
        <v>46</v>
      </c>
      <c r="AL115" s="31" t="s">
        <v>55</v>
      </c>
      <c r="AM115" s="31" t="s">
        <v>56</v>
      </c>
      <c r="AN115" s="49">
        <v>1</v>
      </c>
      <c r="AO115" s="33" t="s">
        <v>46</v>
      </c>
      <c r="AP115" s="33" t="s">
        <v>55</v>
      </c>
      <c r="AQ115" s="34" t="s">
        <v>56</v>
      </c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</row>
    <row r="116" spans="1:62" ht="15.75" customHeight="1" x14ac:dyDescent="0.25">
      <c r="A116" s="310"/>
      <c r="B116" s="311"/>
      <c r="C116" s="466" t="s">
        <v>196</v>
      </c>
      <c r="D116" s="308"/>
      <c r="E116" s="308"/>
      <c r="F116" s="308"/>
      <c r="G116" s="308"/>
      <c r="H116" s="309"/>
      <c r="I116" s="434"/>
      <c r="J116" s="434"/>
      <c r="K116" s="435"/>
      <c r="L116" s="314"/>
      <c r="M116" s="436"/>
      <c r="N116" s="434"/>
      <c r="O116" s="437"/>
      <c r="P116" s="437"/>
      <c r="Q116" s="437"/>
      <c r="R116" s="437"/>
      <c r="S116" s="437"/>
      <c r="T116" s="437"/>
      <c r="U116" s="434"/>
      <c r="V116" s="434"/>
      <c r="W116" s="317"/>
      <c r="X116" s="317"/>
      <c r="Y116" s="317"/>
      <c r="Z116" s="318"/>
      <c r="AA116" s="318"/>
      <c r="AB116" s="46"/>
      <c r="AC116" s="27"/>
      <c r="AD116" s="27"/>
      <c r="AE116" s="27"/>
      <c r="AF116" s="47"/>
      <c r="AG116" s="29"/>
      <c r="AH116" s="29"/>
      <c r="AI116" s="29"/>
      <c r="AJ116" s="48"/>
      <c r="AK116" s="31"/>
      <c r="AL116" s="31"/>
      <c r="AM116" s="31"/>
      <c r="AN116" s="49"/>
      <c r="AO116" s="33"/>
      <c r="AP116" s="33"/>
      <c r="AQ116" s="34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</row>
    <row r="117" spans="1:62" ht="15.75" customHeight="1" thickBot="1" x14ac:dyDescent="0.3">
      <c r="A117" s="104"/>
      <c r="B117" s="575" t="s">
        <v>197</v>
      </c>
      <c r="C117" s="576"/>
      <c r="D117" s="281" t="s">
        <v>373</v>
      </c>
      <c r="E117" s="177"/>
      <c r="F117" s="177"/>
      <c r="G117" s="177"/>
      <c r="H117" s="178"/>
      <c r="I117" s="178"/>
      <c r="J117" s="178"/>
      <c r="K117" s="526"/>
      <c r="L117" s="526"/>
      <c r="M117" s="526"/>
      <c r="N117" s="526"/>
      <c r="O117" s="526"/>
      <c r="P117" s="526"/>
      <c r="Q117" s="526"/>
      <c r="R117" s="526"/>
      <c r="S117" s="526"/>
      <c r="T117" s="526"/>
      <c r="U117" s="526"/>
      <c r="V117" s="526"/>
      <c r="W117" s="526"/>
      <c r="X117" s="526"/>
      <c r="Y117" s="526"/>
      <c r="Z117" s="526"/>
      <c r="AA117" s="526"/>
      <c r="AB117" s="526"/>
      <c r="AC117" s="526"/>
      <c r="AD117" s="526"/>
      <c r="AE117" s="526"/>
      <c r="AF117" s="526"/>
      <c r="AG117" s="526"/>
      <c r="AH117" s="526"/>
      <c r="AI117" s="526"/>
      <c r="AJ117" s="526"/>
      <c r="AK117" s="526"/>
      <c r="AL117" s="526"/>
      <c r="AM117" s="526"/>
      <c r="AN117" s="526"/>
      <c r="AO117" s="526"/>
      <c r="AP117" s="526"/>
      <c r="AQ117" s="527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</row>
    <row r="118" spans="1:62" ht="15.75" customHeight="1" thickBot="1" x14ac:dyDescent="0.3">
      <c r="A118" s="189" t="s">
        <v>168</v>
      </c>
      <c r="B118" s="275">
        <v>508</v>
      </c>
      <c r="C118" s="54" t="s">
        <v>374</v>
      </c>
      <c r="D118" s="283" t="s">
        <v>375</v>
      </c>
      <c r="E118" s="424" t="s">
        <v>37</v>
      </c>
      <c r="F118" s="425" t="s">
        <v>38</v>
      </c>
      <c r="G118" s="425" t="s">
        <v>39</v>
      </c>
      <c r="H118" s="24">
        <v>74</v>
      </c>
      <c r="I118" s="25"/>
      <c r="J118" s="25"/>
      <c r="K118" s="50"/>
      <c r="L118" s="468">
        <v>2</v>
      </c>
      <c r="M118" s="468">
        <v>2</v>
      </c>
      <c r="N118" s="239"/>
      <c r="O118" s="239">
        <v>45</v>
      </c>
      <c r="P118" s="239">
        <v>2</v>
      </c>
      <c r="Q118" s="239"/>
      <c r="R118" s="239"/>
      <c r="S118" s="239">
        <v>45</v>
      </c>
      <c r="T118" s="239">
        <f t="shared" ref="T118:T124" si="65">(O118/S118)*100</f>
        <v>100</v>
      </c>
      <c r="U118" s="78">
        <v>6</v>
      </c>
      <c r="V118" s="78">
        <v>10</v>
      </c>
      <c r="W118" s="44">
        <f t="shared" ref="W118:W125" si="66">U118*1.5</f>
        <v>9</v>
      </c>
      <c r="X118" s="44">
        <f t="shared" ref="X118:X124" si="67">V118*P118</f>
        <v>20</v>
      </c>
      <c r="Y118" s="44">
        <f t="shared" ref="Y118:Y124" si="68">W118+X118</f>
        <v>29</v>
      </c>
      <c r="Z118" s="45"/>
      <c r="AA118" s="45"/>
      <c r="AB118" s="46">
        <v>1</v>
      </c>
      <c r="AC118" s="27" t="s">
        <v>54</v>
      </c>
      <c r="AD118" s="27" t="s">
        <v>245</v>
      </c>
      <c r="AE118" s="27" t="s">
        <v>511</v>
      </c>
      <c r="AF118" s="47">
        <v>1</v>
      </c>
      <c r="AG118" s="29" t="s">
        <v>46</v>
      </c>
      <c r="AH118" s="29" t="s">
        <v>47</v>
      </c>
      <c r="AI118" s="29" t="s">
        <v>48</v>
      </c>
      <c r="AJ118" s="48">
        <v>1</v>
      </c>
      <c r="AK118" s="31" t="s">
        <v>46</v>
      </c>
      <c r="AL118" s="31" t="s">
        <v>47</v>
      </c>
      <c r="AM118" s="31" t="s">
        <v>48</v>
      </c>
      <c r="AN118" s="49">
        <v>1</v>
      </c>
      <c r="AO118" s="33" t="s">
        <v>46</v>
      </c>
      <c r="AP118" s="33" t="s">
        <v>47</v>
      </c>
      <c r="AQ118" s="34" t="s">
        <v>48</v>
      </c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</row>
    <row r="119" spans="1:62" ht="15.75" customHeight="1" thickBot="1" x14ac:dyDescent="0.3">
      <c r="A119" s="189" t="s">
        <v>168</v>
      </c>
      <c r="B119" s="275">
        <v>509</v>
      </c>
      <c r="C119" s="54" t="s">
        <v>376</v>
      </c>
      <c r="D119" s="115" t="s">
        <v>377</v>
      </c>
      <c r="E119" s="417" t="s">
        <v>37</v>
      </c>
      <c r="F119" s="418" t="s">
        <v>210</v>
      </c>
      <c r="G119" s="418" t="s">
        <v>211</v>
      </c>
      <c r="H119" s="25">
        <v>74</v>
      </c>
      <c r="I119" s="25"/>
      <c r="J119" s="25"/>
      <c r="K119" s="50"/>
      <c r="L119" s="468">
        <v>3</v>
      </c>
      <c r="M119" s="468">
        <v>3</v>
      </c>
      <c r="N119" s="78"/>
      <c r="O119" s="239">
        <v>45</v>
      </c>
      <c r="P119" s="239">
        <v>2</v>
      </c>
      <c r="Q119" s="239"/>
      <c r="R119" s="239"/>
      <c r="S119" s="239">
        <v>45</v>
      </c>
      <c r="T119" s="239">
        <f t="shared" si="65"/>
        <v>100</v>
      </c>
      <c r="U119" s="78">
        <v>10</v>
      </c>
      <c r="V119" s="78">
        <v>10</v>
      </c>
      <c r="W119" s="44">
        <f t="shared" si="66"/>
        <v>15</v>
      </c>
      <c r="X119" s="44">
        <f t="shared" si="67"/>
        <v>20</v>
      </c>
      <c r="Y119" s="44">
        <f t="shared" si="68"/>
        <v>35</v>
      </c>
      <c r="Z119" s="45"/>
      <c r="AA119" s="45"/>
      <c r="AB119" s="46">
        <v>1</v>
      </c>
      <c r="AC119" s="27" t="s">
        <v>54</v>
      </c>
      <c r="AD119" s="27" t="s">
        <v>378</v>
      </c>
      <c r="AE119" s="27" t="s">
        <v>511</v>
      </c>
      <c r="AF119" s="47">
        <v>1</v>
      </c>
      <c r="AG119" s="29" t="s">
        <v>46</v>
      </c>
      <c r="AH119" s="29" t="s">
        <v>99</v>
      </c>
      <c r="AI119" s="29"/>
      <c r="AJ119" s="48">
        <v>1</v>
      </c>
      <c r="AK119" s="31" t="s">
        <v>46</v>
      </c>
      <c r="AL119" s="31" t="s">
        <v>162</v>
      </c>
      <c r="AM119" s="31"/>
      <c r="AN119" s="49">
        <v>1</v>
      </c>
      <c r="AO119" s="33" t="s">
        <v>46</v>
      </c>
      <c r="AP119" s="33" t="s">
        <v>162</v>
      </c>
      <c r="AQ119" s="34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</row>
    <row r="120" spans="1:62" ht="15.75" customHeight="1" thickBot="1" x14ac:dyDescent="0.3">
      <c r="A120" s="179" t="s">
        <v>165</v>
      </c>
      <c r="B120" s="275">
        <v>510</v>
      </c>
      <c r="C120" s="54" t="s">
        <v>379</v>
      </c>
      <c r="D120" s="115" t="s">
        <v>380</v>
      </c>
      <c r="E120" s="417" t="s">
        <v>37</v>
      </c>
      <c r="F120" s="418" t="s">
        <v>210</v>
      </c>
      <c r="G120" s="418" t="s">
        <v>211</v>
      </c>
      <c r="H120" s="25">
        <v>74</v>
      </c>
      <c r="I120" s="25"/>
      <c r="J120" s="25"/>
      <c r="K120" s="50"/>
      <c r="L120" s="468">
        <v>3</v>
      </c>
      <c r="M120" s="468">
        <v>3</v>
      </c>
      <c r="N120" s="239"/>
      <c r="O120" s="239">
        <v>45</v>
      </c>
      <c r="P120" s="239">
        <v>2</v>
      </c>
      <c r="Q120" s="239"/>
      <c r="R120" s="239"/>
      <c r="S120" s="239">
        <v>45</v>
      </c>
      <c r="T120" s="239">
        <f t="shared" si="65"/>
        <v>100</v>
      </c>
      <c r="U120" s="78">
        <v>10</v>
      </c>
      <c r="V120" s="78">
        <v>10</v>
      </c>
      <c r="W120" s="44">
        <f t="shared" si="66"/>
        <v>15</v>
      </c>
      <c r="X120" s="44">
        <f t="shared" si="67"/>
        <v>20</v>
      </c>
      <c r="Y120" s="44">
        <f t="shared" si="68"/>
        <v>35</v>
      </c>
      <c r="Z120" s="45"/>
      <c r="AA120" s="45"/>
      <c r="AB120" s="46">
        <v>1</v>
      </c>
      <c r="AC120" s="27" t="s">
        <v>54</v>
      </c>
      <c r="AD120" s="27" t="s">
        <v>245</v>
      </c>
      <c r="AE120" s="27" t="s">
        <v>511</v>
      </c>
      <c r="AF120" s="47">
        <v>1</v>
      </c>
      <c r="AG120" s="29" t="s">
        <v>46</v>
      </c>
      <c r="AH120" s="29" t="s">
        <v>99</v>
      </c>
      <c r="AI120" s="29"/>
      <c r="AJ120" s="48">
        <v>1</v>
      </c>
      <c r="AK120" s="31" t="s">
        <v>46</v>
      </c>
      <c r="AL120" s="31" t="s">
        <v>162</v>
      </c>
      <c r="AM120" s="31"/>
      <c r="AN120" s="49">
        <v>1</v>
      </c>
      <c r="AO120" s="33" t="s">
        <v>46</v>
      </c>
      <c r="AP120" s="33" t="s">
        <v>162</v>
      </c>
      <c r="AQ120" s="34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</row>
    <row r="121" spans="1:62" ht="15.75" customHeight="1" thickBot="1" x14ac:dyDescent="0.3">
      <c r="A121" s="189" t="s">
        <v>168</v>
      </c>
      <c r="B121" s="275">
        <v>511</v>
      </c>
      <c r="C121" s="54" t="s">
        <v>381</v>
      </c>
      <c r="D121" s="115" t="s">
        <v>382</v>
      </c>
      <c r="E121" s="417" t="s">
        <v>37</v>
      </c>
      <c r="F121" s="381" t="s">
        <v>202</v>
      </c>
      <c r="G121" s="381" t="s">
        <v>203</v>
      </c>
      <c r="H121" s="25"/>
      <c r="I121" s="25"/>
      <c r="J121" s="25"/>
      <c r="K121" s="50"/>
      <c r="L121" s="468">
        <v>3</v>
      </c>
      <c r="M121" s="468">
        <v>3</v>
      </c>
      <c r="N121" s="239"/>
      <c r="O121" s="239">
        <v>45</v>
      </c>
      <c r="P121" s="239">
        <v>2</v>
      </c>
      <c r="Q121" s="239"/>
      <c r="R121" s="239"/>
      <c r="S121" s="239">
        <v>45</v>
      </c>
      <c r="T121" s="239">
        <f t="shared" si="65"/>
        <v>100</v>
      </c>
      <c r="U121" s="78">
        <v>10</v>
      </c>
      <c r="V121" s="78">
        <v>10</v>
      </c>
      <c r="W121" s="44">
        <f t="shared" si="66"/>
        <v>15</v>
      </c>
      <c r="X121" s="44">
        <f t="shared" si="67"/>
        <v>20</v>
      </c>
      <c r="Y121" s="44">
        <f t="shared" si="68"/>
        <v>35</v>
      </c>
      <c r="Z121" s="45"/>
      <c r="AA121" s="45"/>
      <c r="AB121" s="46">
        <v>1</v>
      </c>
      <c r="AC121" s="27" t="s">
        <v>54</v>
      </c>
      <c r="AD121" s="27" t="s">
        <v>242</v>
      </c>
      <c r="AE121" s="27" t="s">
        <v>511</v>
      </c>
      <c r="AF121" s="47">
        <v>1</v>
      </c>
      <c r="AG121" s="29" t="s">
        <v>46</v>
      </c>
      <c r="AH121" s="29" t="s">
        <v>99</v>
      </c>
      <c r="AI121" s="29"/>
      <c r="AJ121" s="48">
        <v>1</v>
      </c>
      <c r="AK121" s="31" t="s">
        <v>46</v>
      </c>
      <c r="AL121" s="31" t="s">
        <v>242</v>
      </c>
      <c r="AM121" s="31" t="s">
        <v>511</v>
      </c>
      <c r="AN121" s="49">
        <v>1</v>
      </c>
      <c r="AO121" s="33" t="s">
        <v>46</v>
      </c>
      <c r="AP121" s="33" t="s">
        <v>242</v>
      </c>
      <c r="AQ121" s="34" t="s">
        <v>511</v>
      </c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</row>
    <row r="122" spans="1:62" ht="15.75" customHeight="1" thickBot="1" x14ac:dyDescent="0.3">
      <c r="A122" s="179" t="s">
        <v>165</v>
      </c>
      <c r="B122" s="275">
        <v>512</v>
      </c>
      <c r="C122" s="54" t="s">
        <v>383</v>
      </c>
      <c r="D122" s="115" t="s">
        <v>384</v>
      </c>
      <c r="E122" s="417" t="s">
        <v>37</v>
      </c>
      <c r="F122" s="418" t="s">
        <v>80</v>
      </c>
      <c r="G122" s="418" t="s">
        <v>81</v>
      </c>
      <c r="H122" s="25"/>
      <c r="I122" s="25"/>
      <c r="J122" s="25"/>
      <c r="K122" s="50"/>
      <c r="L122" s="468">
        <v>2</v>
      </c>
      <c r="M122" s="468">
        <v>2</v>
      </c>
      <c r="N122" s="239"/>
      <c r="O122" s="239">
        <v>45</v>
      </c>
      <c r="P122" s="239">
        <v>2</v>
      </c>
      <c r="Q122" s="239"/>
      <c r="R122" s="239"/>
      <c r="S122" s="239">
        <v>45</v>
      </c>
      <c r="T122" s="239">
        <f t="shared" si="65"/>
        <v>100</v>
      </c>
      <c r="U122" s="78"/>
      <c r="V122" s="78">
        <v>14</v>
      </c>
      <c r="W122" s="44">
        <f t="shared" si="66"/>
        <v>0</v>
      </c>
      <c r="X122" s="44">
        <f t="shared" si="67"/>
        <v>28</v>
      </c>
      <c r="Y122" s="44">
        <f t="shared" si="68"/>
        <v>28</v>
      </c>
      <c r="Z122" s="45"/>
      <c r="AA122" s="45"/>
      <c r="AB122" s="46">
        <v>1</v>
      </c>
      <c r="AC122" s="27" t="s">
        <v>54</v>
      </c>
      <c r="AD122" s="27" t="s">
        <v>82</v>
      </c>
      <c r="AE122" s="27" t="s">
        <v>511</v>
      </c>
      <c r="AF122" s="47">
        <v>1</v>
      </c>
      <c r="AG122" s="29" t="s">
        <v>46</v>
      </c>
      <c r="AH122" s="29" t="s">
        <v>361</v>
      </c>
      <c r="AI122" s="29" t="s">
        <v>509</v>
      </c>
      <c r="AJ122" s="48">
        <v>1</v>
      </c>
      <c r="AK122" s="31" t="s">
        <v>46</v>
      </c>
      <c r="AL122" s="31" t="s">
        <v>55</v>
      </c>
      <c r="AM122" s="31" t="s">
        <v>510</v>
      </c>
      <c r="AN122" s="49">
        <v>1</v>
      </c>
      <c r="AO122" s="33" t="s">
        <v>46</v>
      </c>
      <c r="AP122" s="33" t="s">
        <v>55</v>
      </c>
      <c r="AQ122" s="34" t="s">
        <v>510</v>
      </c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</row>
    <row r="123" spans="1:62" ht="15.75" customHeight="1" thickBot="1" x14ac:dyDescent="0.3">
      <c r="A123" s="189" t="s">
        <v>168</v>
      </c>
      <c r="B123" s="275">
        <v>513</v>
      </c>
      <c r="C123" s="54" t="s">
        <v>385</v>
      </c>
      <c r="D123" s="115" t="s">
        <v>386</v>
      </c>
      <c r="E123" s="417" t="s">
        <v>37</v>
      </c>
      <c r="F123" s="408" t="s">
        <v>206</v>
      </c>
      <c r="G123" s="408" t="s">
        <v>207</v>
      </c>
      <c r="H123" s="25"/>
      <c r="I123" s="50"/>
      <c r="J123" s="25"/>
      <c r="K123" s="50"/>
      <c r="L123" s="468">
        <v>3</v>
      </c>
      <c r="M123" s="468">
        <v>3</v>
      </c>
      <c r="N123" s="239"/>
      <c r="O123" s="239">
        <v>45</v>
      </c>
      <c r="P123" s="239">
        <v>2</v>
      </c>
      <c r="Q123" s="239"/>
      <c r="R123" s="239"/>
      <c r="S123" s="239">
        <v>45</v>
      </c>
      <c r="T123" s="239">
        <f t="shared" si="65"/>
        <v>100</v>
      </c>
      <c r="U123" s="78">
        <v>10</v>
      </c>
      <c r="V123" s="78">
        <v>12</v>
      </c>
      <c r="W123" s="44">
        <f t="shared" si="66"/>
        <v>15</v>
      </c>
      <c r="X123" s="44">
        <f t="shared" si="67"/>
        <v>24</v>
      </c>
      <c r="Y123" s="44">
        <f t="shared" si="68"/>
        <v>39</v>
      </c>
      <c r="Z123" s="45"/>
      <c r="AA123" s="45"/>
      <c r="AB123" s="46" t="s">
        <v>267</v>
      </c>
      <c r="AC123" s="27" t="s">
        <v>62</v>
      </c>
      <c r="AD123" s="27" t="s">
        <v>512</v>
      </c>
      <c r="AE123" s="27" t="s">
        <v>504</v>
      </c>
      <c r="AF123" s="47">
        <v>1</v>
      </c>
      <c r="AG123" s="29" t="s">
        <v>46</v>
      </c>
      <c r="AH123" s="29" t="s">
        <v>55</v>
      </c>
      <c r="AI123" s="29" t="s">
        <v>504</v>
      </c>
      <c r="AJ123" s="48">
        <v>1</v>
      </c>
      <c r="AK123" s="31" t="s">
        <v>46</v>
      </c>
      <c r="AL123" s="31" t="s">
        <v>55</v>
      </c>
      <c r="AM123" s="31" t="s">
        <v>504</v>
      </c>
      <c r="AN123" s="49">
        <v>1</v>
      </c>
      <c r="AO123" s="33" t="s">
        <v>46</v>
      </c>
      <c r="AP123" s="33" t="s">
        <v>55</v>
      </c>
      <c r="AQ123" s="34" t="s">
        <v>504</v>
      </c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</row>
    <row r="124" spans="1:62" ht="15.75" customHeight="1" thickBot="1" x14ac:dyDescent="0.3">
      <c r="A124" s="179" t="s">
        <v>165</v>
      </c>
      <c r="B124" s="275">
        <v>514</v>
      </c>
      <c r="C124" s="54" t="s">
        <v>388</v>
      </c>
      <c r="D124" s="115" t="s">
        <v>389</v>
      </c>
      <c r="E124" s="438" t="s">
        <v>37</v>
      </c>
      <c r="F124" s="381" t="s">
        <v>202</v>
      </c>
      <c r="G124" s="381" t="s">
        <v>203</v>
      </c>
      <c r="H124" s="25"/>
      <c r="I124" s="50"/>
      <c r="J124" s="25"/>
      <c r="K124" s="50"/>
      <c r="L124" s="468">
        <v>1</v>
      </c>
      <c r="M124" s="468">
        <v>1</v>
      </c>
      <c r="N124" s="239"/>
      <c r="O124" s="239">
        <v>45</v>
      </c>
      <c r="P124" s="239">
        <v>2</v>
      </c>
      <c r="Q124" s="239"/>
      <c r="R124" s="239"/>
      <c r="S124" s="239">
        <v>45</v>
      </c>
      <c r="T124" s="239">
        <f t="shared" si="65"/>
        <v>100</v>
      </c>
      <c r="U124" s="78">
        <v>8</v>
      </c>
      <c r="V124" s="78">
        <v>14</v>
      </c>
      <c r="W124" s="44">
        <f t="shared" si="66"/>
        <v>12</v>
      </c>
      <c r="X124" s="44">
        <f t="shared" si="67"/>
        <v>28</v>
      </c>
      <c r="Y124" s="44">
        <f t="shared" si="68"/>
        <v>40</v>
      </c>
      <c r="Z124" s="45"/>
      <c r="AA124" s="45"/>
      <c r="AB124" s="46">
        <v>1</v>
      </c>
      <c r="AC124" s="27" t="s">
        <v>54</v>
      </c>
      <c r="AD124" s="27" t="s">
        <v>162</v>
      </c>
      <c r="AE124" s="27"/>
      <c r="AF124" s="47">
        <v>1</v>
      </c>
      <c r="AG124" s="29" t="s">
        <v>46</v>
      </c>
      <c r="AH124" s="29" t="s">
        <v>162</v>
      </c>
      <c r="AI124" s="29"/>
      <c r="AJ124" s="48">
        <v>1</v>
      </c>
      <c r="AK124" s="31" t="s">
        <v>46</v>
      </c>
      <c r="AL124" s="31" t="s">
        <v>162</v>
      </c>
      <c r="AM124" s="31"/>
      <c r="AN124" s="49">
        <v>1</v>
      </c>
      <c r="AO124" s="33" t="s">
        <v>46</v>
      </c>
      <c r="AP124" s="33" t="s">
        <v>162</v>
      </c>
      <c r="AQ124" s="34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</row>
    <row r="125" spans="1:62" ht="15.75" customHeight="1" thickBot="1" x14ac:dyDescent="0.3">
      <c r="A125" s="179" t="s">
        <v>165</v>
      </c>
      <c r="B125" s="321"/>
      <c r="C125" s="322" t="s">
        <v>390</v>
      </c>
      <c r="D125" s="323" t="s">
        <v>299</v>
      </c>
      <c r="E125" s="439"/>
      <c r="F125" s="440"/>
      <c r="G125" s="440"/>
      <c r="H125" s="324"/>
      <c r="I125" s="239"/>
      <c r="J125" s="78"/>
      <c r="K125" s="239"/>
      <c r="L125" s="468">
        <v>1</v>
      </c>
      <c r="M125" s="468">
        <v>1</v>
      </c>
      <c r="N125" s="239"/>
      <c r="O125" s="79"/>
      <c r="P125" s="79"/>
      <c r="Q125" s="79"/>
      <c r="R125" s="79"/>
      <c r="S125" s="79"/>
      <c r="T125" s="79"/>
      <c r="U125" s="325">
        <v>4</v>
      </c>
      <c r="V125" s="325">
        <v>8</v>
      </c>
      <c r="W125" s="80">
        <f t="shared" si="66"/>
        <v>6</v>
      </c>
      <c r="X125" s="80"/>
      <c r="Y125" s="80">
        <f>SUM(Y118:Y124)</f>
        <v>241</v>
      </c>
      <c r="Z125" s="280"/>
      <c r="AA125" s="280"/>
      <c r="AB125" s="46">
        <v>1</v>
      </c>
      <c r="AC125" s="27" t="s">
        <v>54</v>
      </c>
      <c r="AD125" s="27" t="s">
        <v>162</v>
      </c>
      <c r="AE125" s="27"/>
      <c r="AF125" s="47">
        <v>1</v>
      </c>
      <c r="AG125" s="29" t="s">
        <v>46</v>
      </c>
      <c r="AH125" s="29" t="s">
        <v>162</v>
      </c>
      <c r="AI125" s="29"/>
      <c r="AJ125" s="48">
        <v>1</v>
      </c>
      <c r="AK125" s="31" t="s">
        <v>46</v>
      </c>
      <c r="AL125" s="31" t="s">
        <v>162</v>
      </c>
      <c r="AM125" s="31"/>
      <c r="AN125" s="49">
        <v>1</v>
      </c>
      <c r="AO125" s="33" t="s">
        <v>46</v>
      </c>
      <c r="AP125" s="33" t="s">
        <v>162</v>
      </c>
      <c r="AQ125" s="34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</row>
    <row r="126" spans="1:62" ht="15.75" customHeight="1" thickBot="1" x14ac:dyDescent="0.3">
      <c r="A126" s="104"/>
      <c r="B126" s="583" t="s">
        <v>212</v>
      </c>
      <c r="C126" s="584"/>
      <c r="D126" s="176" t="s">
        <v>391</v>
      </c>
      <c r="E126" s="177"/>
      <c r="F126" s="177"/>
      <c r="G126" s="177"/>
      <c r="H126" s="178"/>
      <c r="I126" s="178"/>
      <c r="J126" s="178"/>
      <c r="K126" s="526"/>
      <c r="L126" s="526"/>
      <c r="M126" s="526"/>
      <c r="N126" s="526"/>
      <c r="O126" s="526"/>
      <c r="P126" s="526"/>
      <c r="Q126" s="526"/>
      <c r="R126" s="526"/>
      <c r="S126" s="526"/>
      <c r="T126" s="526"/>
      <c r="U126" s="526"/>
      <c r="V126" s="526"/>
      <c r="W126" s="526"/>
      <c r="X126" s="526"/>
      <c r="Y126" s="526"/>
      <c r="Z126" s="526"/>
      <c r="AA126" s="526"/>
      <c r="AB126" s="526"/>
      <c r="AC126" s="526"/>
      <c r="AD126" s="526"/>
      <c r="AE126" s="526"/>
      <c r="AF126" s="526"/>
      <c r="AG126" s="526"/>
      <c r="AH126" s="526"/>
      <c r="AI126" s="526"/>
      <c r="AJ126" s="526"/>
      <c r="AK126" s="526"/>
      <c r="AL126" s="526"/>
      <c r="AM126" s="526"/>
      <c r="AN126" s="526"/>
      <c r="AO126" s="526"/>
      <c r="AP126" s="526"/>
      <c r="AQ126" s="527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</row>
    <row r="127" spans="1:62" ht="15.75" customHeight="1" thickBot="1" x14ac:dyDescent="0.3">
      <c r="A127" s="214" t="s">
        <v>168</v>
      </c>
      <c r="B127" s="75">
        <v>508</v>
      </c>
      <c r="C127" s="224" t="s">
        <v>392</v>
      </c>
      <c r="D127" s="326" t="s">
        <v>393</v>
      </c>
      <c r="E127" s="327" t="s">
        <v>37</v>
      </c>
      <c r="F127" s="328" t="s">
        <v>80</v>
      </c>
      <c r="G127" s="18" t="s">
        <v>81</v>
      </c>
      <c r="H127" s="161" t="s">
        <v>1</v>
      </c>
      <c r="I127" s="161"/>
      <c r="J127" s="161"/>
      <c r="K127" s="45"/>
      <c r="L127" s="468">
        <v>2</v>
      </c>
      <c r="M127" s="468">
        <v>2</v>
      </c>
      <c r="N127" s="239"/>
      <c r="O127" s="79">
        <v>50</v>
      </c>
      <c r="P127" s="79">
        <v>2</v>
      </c>
      <c r="Q127" s="79"/>
      <c r="R127" s="79"/>
      <c r="S127" s="79">
        <v>50</v>
      </c>
      <c r="T127" s="79">
        <f t="shared" ref="T127:T133" si="69">(O127/S127)*100</f>
        <v>100</v>
      </c>
      <c r="U127" s="78"/>
      <c r="V127" s="329">
        <v>16</v>
      </c>
      <c r="W127" s="44">
        <f t="shared" ref="W127:W133" si="70">U127*1.5</f>
        <v>0</v>
      </c>
      <c r="X127" s="44">
        <f t="shared" ref="X127:X133" si="71">V127*P127</f>
        <v>32</v>
      </c>
      <c r="Y127" s="44">
        <f t="shared" ref="Y127:Y133" si="72">W127+X127</f>
        <v>32</v>
      </c>
      <c r="Z127" s="45"/>
      <c r="AA127" s="45"/>
      <c r="AB127" s="46">
        <v>1</v>
      </c>
      <c r="AC127" s="27" t="s">
        <v>54</v>
      </c>
      <c r="AD127" s="27" t="s">
        <v>513</v>
      </c>
      <c r="AE127" s="27" t="s">
        <v>511</v>
      </c>
      <c r="AF127" s="47">
        <v>1</v>
      </c>
      <c r="AG127" s="29" t="s">
        <v>46</v>
      </c>
      <c r="AH127" s="29" t="s">
        <v>361</v>
      </c>
      <c r="AI127" s="29" t="s">
        <v>509</v>
      </c>
      <c r="AJ127" s="48">
        <v>1</v>
      </c>
      <c r="AK127" s="31" t="s">
        <v>46</v>
      </c>
      <c r="AL127" s="31" t="s">
        <v>55</v>
      </c>
      <c r="AM127" s="31" t="s">
        <v>510</v>
      </c>
      <c r="AN127" s="49">
        <v>1</v>
      </c>
      <c r="AO127" s="33" t="s">
        <v>46</v>
      </c>
      <c r="AP127" s="33" t="s">
        <v>55</v>
      </c>
      <c r="AQ127" s="34" t="s">
        <v>510</v>
      </c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</row>
    <row r="128" spans="1:62" ht="15.75" customHeight="1" thickBot="1" x14ac:dyDescent="0.3">
      <c r="A128" s="255" t="s">
        <v>165</v>
      </c>
      <c r="B128" s="75">
        <v>509</v>
      </c>
      <c r="C128" s="224" t="s">
        <v>394</v>
      </c>
      <c r="D128" s="330" t="s">
        <v>395</v>
      </c>
      <c r="E128" s="331" t="s">
        <v>37</v>
      </c>
      <c r="F128" s="330" t="s">
        <v>270</v>
      </c>
      <c r="G128" s="330" t="s">
        <v>271</v>
      </c>
      <c r="H128" s="162">
        <v>74</v>
      </c>
      <c r="I128" s="162"/>
      <c r="J128" s="161"/>
      <c r="K128" s="45"/>
      <c r="L128" s="468">
        <v>3</v>
      </c>
      <c r="M128" s="468">
        <v>3</v>
      </c>
      <c r="N128" s="239"/>
      <c r="O128" s="79">
        <v>50</v>
      </c>
      <c r="P128" s="79">
        <v>2</v>
      </c>
      <c r="Q128" s="79"/>
      <c r="R128" s="79"/>
      <c r="S128" s="79">
        <v>50</v>
      </c>
      <c r="T128" s="79">
        <f t="shared" si="69"/>
        <v>100</v>
      </c>
      <c r="U128" s="329">
        <v>12</v>
      </c>
      <c r="V128" s="78">
        <v>20</v>
      </c>
      <c r="W128" s="44">
        <f t="shared" si="70"/>
        <v>18</v>
      </c>
      <c r="X128" s="44">
        <f t="shared" si="71"/>
        <v>40</v>
      </c>
      <c r="Y128" s="44">
        <f t="shared" si="72"/>
        <v>58</v>
      </c>
      <c r="Z128" s="45"/>
      <c r="AA128" s="45"/>
      <c r="AB128" s="46">
        <v>1</v>
      </c>
      <c r="AC128" s="27" t="s">
        <v>54</v>
      </c>
      <c r="AD128" s="27" t="s">
        <v>55</v>
      </c>
      <c r="AE128" s="27" t="s">
        <v>511</v>
      </c>
      <c r="AF128" s="47">
        <v>1</v>
      </c>
      <c r="AG128" s="29" t="s">
        <v>46</v>
      </c>
      <c r="AH128" s="29" t="s">
        <v>55</v>
      </c>
      <c r="AI128" s="29" t="s">
        <v>56</v>
      </c>
      <c r="AJ128" s="48">
        <v>1</v>
      </c>
      <c r="AK128" s="31" t="s">
        <v>46</v>
      </c>
      <c r="AL128" s="31" t="s">
        <v>55</v>
      </c>
      <c r="AM128" s="31" t="s">
        <v>56</v>
      </c>
      <c r="AN128" s="49">
        <v>1</v>
      </c>
      <c r="AO128" s="33" t="s">
        <v>46</v>
      </c>
      <c r="AP128" s="33" t="s">
        <v>55</v>
      </c>
      <c r="AQ128" s="34" t="s">
        <v>56</v>
      </c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</row>
    <row r="129" spans="1:62" ht="15.75" customHeight="1" thickBot="1" x14ac:dyDescent="0.3">
      <c r="A129" s="332" t="s">
        <v>168</v>
      </c>
      <c r="B129" s="75">
        <v>510</v>
      </c>
      <c r="C129" s="224" t="s">
        <v>397</v>
      </c>
      <c r="D129" s="197" t="s">
        <v>398</v>
      </c>
      <c r="E129" s="197" t="s">
        <v>37</v>
      </c>
      <c r="F129" s="197"/>
      <c r="G129" s="197"/>
      <c r="H129" s="161"/>
      <c r="I129" s="162"/>
      <c r="J129" s="162"/>
      <c r="K129" s="45"/>
      <c r="L129" s="468">
        <v>3</v>
      </c>
      <c r="M129" s="468">
        <v>3</v>
      </c>
      <c r="N129" s="78"/>
      <c r="O129" s="79">
        <v>50</v>
      </c>
      <c r="P129" s="79">
        <v>2</v>
      </c>
      <c r="Q129" s="79"/>
      <c r="R129" s="79"/>
      <c r="S129" s="79">
        <v>50</v>
      </c>
      <c r="T129" s="79">
        <f t="shared" si="69"/>
        <v>100</v>
      </c>
      <c r="U129" s="329">
        <v>8</v>
      </c>
      <c r="V129" s="78">
        <v>10</v>
      </c>
      <c r="W129" s="44">
        <f t="shared" si="70"/>
        <v>12</v>
      </c>
      <c r="X129" s="44">
        <f t="shared" si="71"/>
        <v>20</v>
      </c>
      <c r="Y129" s="44">
        <f t="shared" si="72"/>
        <v>32</v>
      </c>
      <c r="Z129" s="45"/>
      <c r="AA129" s="45"/>
      <c r="AB129" s="46" t="s">
        <v>267</v>
      </c>
      <c r="AC129" s="27" t="s">
        <v>62</v>
      </c>
      <c r="AD129" s="27" t="s">
        <v>55</v>
      </c>
      <c r="AE129" s="27" t="s">
        <v>56</v>
      </c>
      <c r="AF129" s="47">
        <v>1</v>
      </c>
      <c r="AG129" s="29" t="s">
        <v>46</v>
      </c>
      <c r="AH129" s="29" t="s">
        <v>195</v>
      </c>
      <c r="AI129" s="29" t="s">
        <v>56</v>
      </c>
      <c r="AJ129" s="48">
        <v>1</v>
      </c>
      <c r="AK129" s="31" t="s">
        <v>46</v>
      </c>
      <c r="AL129" s="31" t="s">
        <v>195</v>
      </c>
      <c r="AM129" s="31" t="s">
        <v>56</v>
      </c>
      <c r="AN129" s="49">
        <v>1</v>
      </c>
      <c r="AO129" s="33" t="s">
        <v>46</v>
      </c>
      <c r="AP129" s="33" t="s">
        <v>195</v>
      </c>
      <c r="AQ129" s="34" t="s">
        <v>56</v>
      </c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</row>
    <row r="130" spans="1:62" ht="15.75" customHeight="1" thickBot="1" x14ac:dyDescent="0.3">
      <c r="A130" s="255" t="s">
        <v>165</v>
      </c>
      <c r="B130" s="75">
        <v>511</v>
      </c>
      <c r="C130" s="224" t="s">
        <v>399</v>
      </c>
      <c r="D130" s="197" t="s">
        <v>400</v>
      </c>
      <c r="E130" s="197" t="s">
        <v>37</v>
      </c>
      <c r="F130" s="197" t="s">
        <v>401</v>
      </c>
      <c r="G130" s="197" t="s">
        <v>113</v>
      </c>
      <c r="H130" s="161">
        <v>74</v>
      </c>
      <c r="I130" s="162"/>
      <c r="J130" s="162"/>
      <c r="K130" s="45"/>
      <c r="L130" s="468">
        <v>2</v>
      </c>
      <c r="M130" s="468">
        <v>2</v>
      </c>
      <c r="N130" s="78"/>
      <c r="O130" s="79">
        <v>50</v>
      </c>
      <c r="P130" s="79">
        <v>2</v>
      </c>
      <c r="Q130" s="79"/>
      <c r="R130" s="79"/>
      <c r="S130" s="79">
        <v>50</v>
      </c>
      <c r="T130" s="79">
        <f t="shared" si="69"/>
        <v>100</v>
      </c>
      <c r="U130" s="78">
        <v>2</v>
      </c>
      <c r="V130" s="78">
        <v>20</v>
      </c>
      <c r="W130" s="44">
        <f t="shared" si="70"/>
        <v>3</v>
      </c>
      <c r="X130" s="44">
        <f t="shared" si="71"/>
        <v>40</v>
      </c>
      <c r="Y130" s="44">
        <f t="shared" si="72"/>
        <v>43</v>
      </c>
      <c r="Z130" s="45"/>
      <c r="AA130" s="45"/>
      <c r="AB130" s="46">
        <v>1</v>
      </c>
      <c r="AC130" s="27" t="s">
        <v>46</v>
      </c>
      <c r="AD130" s="27" t="s">
        <v>99</v>
      </c>
      <c r="AE130" s="27"/>
      <c r="AF130" s="47">
        <v>1</v>
      </c>
      <c r="AG130" s="29" t="s">
        <v>46</v>
      </c>
      <c r="AH130" s="29" t="s">
        <v>162</v>
      </c>
      <c r="AI130" s="29"/>
      <c r="AJ130" s="48">
        <v>1</v>
      </c>
      <c r="AK130" s="31" t="s">
        <v>46</v>
      </c>
      <c r="AL130" s="31" t="s">
        <v>162</v>
      </c>
      <c r="AM130" s="31"/>
      <c r="AN130" s="49">
        <v>1</v>
      </c>
      <c r="AO130" s="33" t="s">
        <v>46</v>
      </c>
      <c r="AP130" s="33" t="s">
        <v>162</v>
      </c>
      <c r="AQ130" s="34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</row>
    <row r="131" spans="1:62" ht="15.75" customHeight="1" thickBot="1" x14ac:dyDescent="0.3">
      <c r="A131" s="214" t="s">
        <v>168</v>
      </c>
      <c r="B131" s="75">
        <v>512</v>
      </c>
      <c r="C131" s="504" t="s">
        <v>403</v>
      </c>
      <c r="D131" s="197" t="s">
        <v>404</v>
      </c>
      <c r="E131" s="197" t="s">
        <v>37</v>
      </c>
      <c r="F131" s="197" t="s">
        <v>103</v>
      </c>
      <c r="G131" s="197" t="s">
        <v>104</v>
      </c>
      <c r="H131" s="161">
        <v>74</v>
      </c>
      <c r="I131" s="162"/>
      <c r="J131" s="162"/>
      <c r="K131" s="45"/>
      <c r="L131" s="468">
        <v>2</v>
      </c>
      <c r="M131" s="468">
        <v>2</v>
      </c>
      <c r="N131" s="78"/>
      <c r="O131" s="79">
        <v>50</v>
      </c>
      <c r="P131" s="79">
        <v>2</v>
      </c>
      <c r="Q131" s="79"/>
      <c r="R131" s="79"/>
      <c r="S131" s="79">
        <v>50</v>
      </c>
      <c r="T131" s="79">
        <f t="shared" si="69"/>
        <v>100</v>
      </c>
      <c r="U131" s="78">
        <v>4</v>
      </c>
      <c r="V131" s="78">
        <v>6</v>
      </c>
      <c r="W131" s="44">
        <f t="shared" si="70"/>
        <v>6</v>
      </c>
      <c r="X131" s="44">
        <f t="shared" si="71"/>
        <v>12</v>
      </c>
      <c r="Y131" s="44">
        <f t="shared" si="72"/>
        <v>18</v>
      </c>
      <c r="Z131" s="45"/>
      <c r="AA131" s="45"/>
      <c r="AB131" s="46">
        <v>1</v>
      </c>
      <c r="AC131" s="27" t="s">
        <v>46</v>
      </c>
      <c r="AD131" s="27" t="s">
        <v>55</v>
      </c>
      <c r="AE131" s="27" t="s">
        <v>56</v>
      </c>
      <c r="AF131" s="47">
        <v>1</v>
      </c>
      <c r="AG131" s="29" t="s">
        <v>46</v>
      </c>
      <c r="AH131" s="29" t="s">
        <v>55</v>
      </c>
      <c r="AI131" s="29" t="s">
        <v>56</v>
      </c>
      <c r="AJ131" s="48">
        <v>1</v>
      </c>
      <c r="AK131" s="31" t="s">
        <v>46</v>
      </c>
      <c r="AL131" s="31" t="s">
        <v>55</v>
      </c>
      <c r="AM131" s="31" t="s">
        <v>56</v>
      </c>
      <c r="AN131" s="49">
        <v>1</v>
      </c>
      <c r="AO131" s="33" t="s">
        <v>46</v>
      </c>
      <c r="AP131" s="33" t="s">
        <v>55</v>
      </c>
      <c r="AQ131" s="34" t="s">
        <v>56</v>
      </c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</row>
    <row r="132" spans="1:62" ht="15.75" customHeight="1" thickBot="1" x14ac:dyDescent="0.3">
      <c r="A132" s="255" t="s">
        <v>165</v>
      </c>
      <c r="B132" s="75">
        <v>513</v>
      </c>
      <c r="C132" s="224" t="s">
        <v>405</v>
      </c>
      <c r="D132" s="197" t="s">
        <v>406</v>
      </c>
      <c r="E132" s="197" t="s">
        <v>37</v>
      </c>
      <c r="F132" s="197" t="s">
        <v>407</v>
      </c>
      <c r="G132" s="197" t="s">
        <v>408</v>
      </c>
      <c r="H132" s="161">
        <v>74</v>
      </c>
      <c r="I132" s="162"/>
      <c r="J132" s="162"/>
      <c r="K132" s="45"/>
      <c r="L132" s="468">
        <v>2</v>
      </c>
      <c r="M132" s="468">
        <v>2</v>
      </c>
      <c r="N132" s="78"/>
      <c r="O132" s="79">
        <v>50</v>
      </c>
      <c r="P132" s="79">
        <v>2</v>
      </c>
      <c r="Q132" s="79"/>
      <c r="R132" s="79"/>
      <c r="S132" s="79">
        <v>50</v>
      </c>
      <c r="T132" s="79">
        <f t="shared" si="69"/>
        <v>100</v>
      </c>
      <c r="U132" s="329">
        <v>8</v>
      </c>
      <c r="V132" s="329">
        <v>16</v>
      </c>
      <c r="W132" s="44">
        <f t="shared" si="70"/>
        <v>12</v>
      </c>
      <c r="X132" s="44">
        <f t="shared" si="71"/>
        <v>32</v>
      </c>
      <c r="Y132" s="44">
        <f t="shared" si="72"/>
        <v>44</v>
      </c>
      <c r="Z132" s="45"/>
      <c r="AA132" s="45"/>
      <c r="AB132" s="46">
        <v>1</v>
      </c>
      <c r="AC132" s="27" t="s">
        <v>46</v>
      </c>
      <c r="AD132" s="27" t="s">
        <v>55</v>
      </c>
      <c r="AE132" s="27" t="s">
        <v>56</v>
      </c>
      <c r="AF132" s="47">
        <v>1</v>
      </c>
      <c r="AG132" s="29" t="s">
        <v>46</v>
      </c>
      <c r="AH132" s="29" t="s">
        <v>55</v>
      </c>
      <c r="AI132" s="29" t="s">
        <v>56</v>
      </c>
      <c r="AJ132" s="48">
        <v>1</v>
      </c>
      <c r="AK132" s="31" t="s">
        <v>46</v>
      </c>
      <c r="AL132" s="31" t="s">
        <v>55</v>
      </c>
      <c r="AM132" s="31" t="s">
        <v>56</v>
      </c>
      <c r="AN132" s="49">
        <v>1</v>
      </c>
      <c r="AO132" s="33" t="s">
        <v>46</v>
      </c>
      <c r="AP132" s="33" t="s">
        <v>55</v>
      </c>
      <c r="AQ132" s="34" t="s">
        <v>56</v>
      </c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</row>
    <row r="133" spans="1:62" ht="15.75" customHeight="1" thickBot="1" x14ac:dyDescent="0.3">
      <c r="A133" s="214" t="s">
        <v>168</v>
      </c>
      <c r="B133" s="75">
        <v>514</v>
      </c>
      <c r="C133" s="224" t="s">
        <v>409</v>
      </c>
      <c r="D133" s="197" t="s">
        <v>410</v>
      </c>
      <c r="E133" s="197" t="s">
        <v>37</v>
      </c>
      <c r="F133" s="197" t="s">
        <v>217</v>
      </c>
      <c r="G133" s="197" t="s">
        <v>218</v>
      </c>
      <c r="H133" s="161">
        <v>74</v>
      </c>
      <c r="I133" s="162"/>
      <c r="J133" s="162"/>
      <c r="K133" s="45"/>
      <c r="L133" s="468">
        <v>4</v>
      </c>
      <c r="M133" s="468">
        <v>4</v>
      </c>
      <c r="N133" s="78"/>
      <c r="O133" s="79">
        <v>50</v>
      </c>
      <c r="P133" s="79">
        <v>2</v>
      </c>
      <c r="Q133" s="79"/>
      <c r="R133" s="79"/>
      <c r="S133" s="79">
        <v>50</v>
      </c>
      <c r="T133" s="79">
        <f t="shared" si="69"/>
        <v>100</v>
      </c>
      <c r="U133" s="78">
        <v>6</v>
      </c>
      <c r="V133" s="78">
        <v>22</v>
      </c>
      <c r="W133" s="44">
        <f t="shared" si="70"/>
        <v>9</v>
      </c>
      <c r="X133" s="44">
        <f t="shared" si="71"/>
        <v>44</v>
      </c>
      <c r="Y133" s="44">
        <f t="shared" si="72"/>
        <v>53</v>
      </c>
      <c r="Z133" s="45"/>
      <c r="AA133" s="45"/>
      <c r="AB133" s="46">
        <v>1</v>
      </c>
      <c r="AC133" s="27" t="s">
        <v>46</v>
      </c>
      <c r="AD133" s="27" t="s">
        <v>162</v>
      </c>
      <c r="AE133" s="27"/>
      <c r="AF133" s="47">
        <v>1</v>
      </c>
      <c r="AG133" s="29" t="s">
        <v>46</v>
      </c>
      <c r="AH133" s="29" t="s">
        <v>162</v>
      </c>
      <c r="AI133" s="29"/>
      <c r="AJ133" s="48">
        <v>1</v>
      </c>
      <c r="AK133" s="31" t="s">
        <v>46</v>
      </c>
      <c r="AL133" s="31" t="s">
        <v>162</v>
      </c>
      <c r="AM133" s="31"/>
      <c r="AN133" s="49">
        <v>1</v>
      </c>
      <c r="AO133" s="33" t="s">
        <v>46</v>
      </c>
      <c r="AP133" s="33" t="s">
        <v>162</v>
      </c>
      <c r="AQ133" s="34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</row>
    <row r="134" spans="1:62" ht="15.75" customHeight="1" x14ac:dyDescent="0.25">
      <c r="B134" s="333"/>
      <c r="C134" s="334"/>
      <c r="D134" s="81"/>
      <c r="E134" s="81"/>
      <c r="F134" s="81"/>
      <c r="G134" s="81"/>
      <c r="H134" s="335"/>
      <c r="I134" s="336"/>
      <c r="J134" s="336"/>
      <c r="K134" s="280"/>
      <c r="L134" s="337"/>
      <c r="M134" s="337"/>
      <c r="N134" s="81"/>
      <c r="O134" s="338"/>
      <c r="P134" s="338"/>
      <c r="Q134" s="338"/>
      <c r="R134" s="338"/>
      <c r="S134" s="338"/>
      <c r="T134" s="338"/>
      <c r="U134" s="80"/>
      <c r="V134" s="80"/>
      <c r="W134" s="80"/>
      <c r="X134" s="80"/>
      <c r="Y134" s="80">
        <f>SUM(Y127:Y133)</f>
        <v>280</v>
      </c>
      <c r="Z134" s="280"/>
      <c r="AA134" s="280"/>
      <c r="AB134" s="339"/>
      <c r="AC134" s="340"/>
      <c r="AD134" s="340"/>
      <c r="AE134" s="340"/>
      <c r="AF134" s="339"/>
      <c r="AG134" s="340"/>
      <c r="AH134" s="340"/>
      <c r="AI134" s="340"/>
      <c r="AJ134" s="339"/>
      <c r="AK134" s="340"/>
      <c r="AL134" s="340"/>
      <c r="AM134" s="340"/>
      <c r="AN134" s="339"/>
      <c r="AO134" s="340"/>
      <c r="AP134" s="340"/>
      <c r="AQ134" s="341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</row>
    <row r="135" spans="1:62" ht="24.95" customHeight="1" x14ac:dyDescent="0.25">
      <c r="A135" s="223"/>
      <c r="B135" s="606" t="s">
        <v>411</v>
      </c>
      <c r="C135" s="607"/>
      <c r="D135" s="342"/>
      <c r="E135" s="441"/>
      <c r="F135" s="393" t="s">
        <v>503</v>
      </c>
      <c r="G135" s="441"/>
      <c r="H135" s="157"/>
      <c r="I135" s="157"/>
      <c r="J135" s="157"/>
      <c r="K135" s="157"/>
      <c r="L135" s="153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8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</row>
    <row r="136" spans="1:62" ht="15.75" customHeight="1" thickBot="1" x14ac:dyDescent="0.3">
      <c r="A136" s="104"/>
      <c r="B136" s="524" t="s">
        <v>163</v>
      </c>
      <c r="C136" s="525"/>
      <c r="D136" s="176" t="s">
        <v>412</v>
      </c>
      <c r="E136" s="177"/>
      <c r="F136" s="177"/>
      <c r="G136" s="177"/>
      <c r="H136" s="178"/>
      <c r="I136" s="178"/>
      <c r="J136" s="178"/>
      <c r="K136" s="526"/>
      <c r="L136" s="526"/>
      <c r="M136" s="526"/>
      <c r="N136" s="526"/>
      <c r="O136" s="526"/>
      <c r="P136" s="526"/>
      <c r="Q136" s="526"/>
      <c r="R136" s="526"/>
      <c r="S136" s="526"/>
      <c r="T136" s="526"/>
      <c r="U136" s="526"/>
      <c r="V136" s="526"/>
      <c r="W136" s="526"/>
      <c r="X136" s="526"/>
      <c r="Y136" s="526"/>
      <c r="Z136" s="526"/>
      <c r="AA136" s="526"/>
      <c r="AB136" s="526"/>
      <c r="AC136" s="526"/>
      <c r="AD136" s="526"/>
      <c r="AE136" s="526"/>
      <c r="AF136" s="526"/>
      <c r="AG136" s="526"/>
      <c r="AH136" s="526"/>
      <c r="AI136" s="526"/>
      <c r="AJ136" s="526"/>
      <c r="AK136" s="526"/>
      <c r="AL136" s="526"/>
      <c r="AM136" s="526"/>
      <c r="AN136" s="526"/>
      <c r="AO136" s="526"/>
      <c r="AP136" s="526"/>
      <c r="AQ136" s="527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</row>
    <row r="137" spans="1:62" ht="15.75" customHeight="1" thickBot="1" x14ac:dyDescent="0.3">
      <c r="A137" s="179" t="s">
        <v>165</v>
      </c>
      <c r="B137" s="343">
        <v>601</v>
      </c>
      <c r="C137" s="54" t="s">
        <v>413</v>
      </c>
      <c r="D137" s="182" t="s">
        <v>414</v>
      </c>
      <c r="E137" s="183" t="s">
        <v>37</v>
      </c>
      <c r="F137" s="183" t="s">
        <v>323</v>
      </c>
      <c r="G137" s="183" t="s">
        <v>77</v>
      </c>
      <c r="H137" s="184"/>
      <c r="I137" s="161"/>
      <c r="J137" s="162"/>
      <c r="K137" s="45"/>
      <c r="L137" s="468">
        <v>2</v>
      </c>
      <c r="M137" s="468">
        <v>2</v>
      </c>
      <c r="N137" s="78"/>
      <c r="O137" s="79">
        <v>120</v>
      </c>
      <c r="P137" s="79">
        <f>O137/32</f>
        <v>3.75</v>
      </c>
      <c r="Q137" s="79">
        <v>1</v>
      </c>
      <c r="R137" s="79">
        <v>5</v>
      </c>
      <c r="S137" s="79">
        <v>120</v>
      </c>
      <c r="T137" s="79">
        <f>(O137/S137)*100</f>
        <v>100</v>
      </c>
      <c r="U137" s="78">
        <v>4</v>
      </c>
      <c r="V137" s="78">
        <v>20</v>
      </c>
      <c r="W137" s="44">
        <f>U137*1.5</f>
        <v>6</v>
      </c>
      <c r="X137" s="44">
        <f>V137*R137</f>
        <v>100</v>
      </c>
      <c r="Y137" s="44">
        <f>W137+X137</f>
        <v>106</v>
      </c>
      <c r="Z137" s="45"/>
      <c r="AA137" s="45"/>
      <c r="AB137" s="46">
        <v>1</v>
      </c>
      <c r="AC137" s="27" t="s">
        <v>54</v>
      </c>
      <c r="AD137" s="27" t="s">
        <v>121</v>
      </c>
      <c r="AE137" s="27" t="s">
        <v>1</v>
      </c>
      <c r="AF137" s="47">
        <v>1</v>
      </c>
      <c r="AG137" s="29" t="s">
        <v>46</v>
      </c>
      <c r="AH137" s="29" t="s">
        <v>55</v>
      </c>
      <c r="AI137" s="29" t="s">
        <v>56</v>
      </c>
      <c r="AJ137" s="48">
        <v>1</v>
      </c>
      <c r="AK137" s="31" t="s">
        <v>46</v>
      </c>
      <c r="AL137" s="31" t="s">
        <v>55</v>
      </c>
      <c r="AM137" s="31" t="s">
        <v>56</v>
      </c>
      <c r="AN137" s="49">
        <v>1</v>
      </c>
      <c r="AO137" s="33" t="s">
        <v>46</v>
      </c>
      <c r="AP137" s="33" t="s">
        <v>55</v>
      </c>
      <c r="AQ137" s="34" t="s">
        <v>56</v>
      </c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</row>
    <row r="138" spans="1:62" ht="15.75" customHeight="1" thickBot="1" x14ac:dyDescent="0.3">
      <c r="A138" s="179" t="s">
        <v>165</v>
      </c>
      <c r="B138" s="343"/>
      <c r="C138" s="54" t="s">
        <v>415</v>
      </c>
      <c r="D138" s="190"/>
      <c r="E138" s="183" t="s">
        <v>37</v>
      </c>
      <c r="F138" s="183" t="s">
        <v>416</v>
      </c>
      <c r="G138" s="183" t="s">
        <v>417</v>
      </c>
      <c r="H138" s="184"/>
      <c r="I138" s="161"/>
      <c r="J138" s="162"/>
      <c r="K138" s="45"/>
      <c r="L138" s="238"/>
      <c r="M138" s="238"/>
      <c r="N138" s="78"/>
      <c r="O138" s="79"/>
      <c r="P138" s="79"/>
      <c r="Q138" s="79"/>
      <c r="R138" s="79"/>
      <c r="S138" s="79"/>
      <c r="T138" s="79"/>
      <c r="U138" s="78"/>
      <c r="V138" s="78">
        <v>8</v>
      </c>
      <c r="W138" s="44"/>
      <c r="X138" s="44"/>
      <c r="Y138" s="44"/>
      <c r="Z138" s="45"/>
      <c r="AA138" s="45"/>
      <c r="AB138" s="46"/>
      <c r="AC138" s="27"/>
      <c r="AD138" s="27"/>
      <c r="AE138" s="27"/>
      <c r="AF138" s="47"/>
      <c r="AG138" s="29"/>
      <c r="AH138" s="29"/>
      <c r="AI138" s="29"/>
      <c r="AJ138" s="48"/>
      <c r="AK138" s="31"/>
      <c r="AL138" s="31"/>
      <c r="AM138" s="31"/>
      <c r="AN138" s="49"/>
      <c r="AO138" s="33"/>
      <c r="AP138" s="33"/>
      <c r="AQ138" s="34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</row>
    <row r="139" spans="1:62" ht="15.75" customHeight="1" thickBot="1" x14ac:dyDescent="0.3">
      <c r="A139" s="240" t="s">
        <v>248</v>
      </c>
      <c r="B139" s="225">
        <v>602</v>
      </c>
      <c r="C139" s="54" t="s">
        <v>324</v>
      </c>
      <c r="D139" s="190" t="s">
        <v>418</v>
      </c>
      <c r="E139" s="183" t="s">
        <v>37</v>
      </c>
      <c r="F139" s="183" t="s">
        <v>259</v>
      </c>
      <c r="G139" s="183" t="s">
        <v>260</v>
      </c>
      <c r="H139" s="184"/>
      <c r="I139" s="161"/>
      <c r="J139" s="162"/>
      <c r="K139" s="45"/>
      <c r="L139" s="468">
        <v>4</v>
      </c>
      <c r="M139" s="468">
        <v>4</v>
      </c>
      <c r="N139" s="78"/>
      <c r="O139" s="79">
        <v>120</v>
      </c>
      <c r="P139" s="79">
        <f t="shared" ref="P139:P145" si="73">O139/36</f>
        <v>3.3333333333333335</v>
      </c>
      <c r="Q139" s="79">
        <v>1</v>
      </c>
      <c r="R139" s="79">
        <v>5</v>
      </c>
      <c r="S139" s="79">
        <v>120</v>
      </c>
      <c r="T139" s="79">
        <f t="shared" ref="T139:T145" si="74">(O139/S139)*100</f>
        <v>100</v>
      </c>
      <c r="U139" s="78">
        <v>4</v>
      </c>
      <c r="V139" s="78">
        <v>22</v>
      </c>
      <c r="W139" s="44">
        <f t="shared" ref="W139:W145" si="75">U139*1.5</f>
        <v>6</v>
      </c>
      <c r="X139" s="44">
        <f t="shared" ref="X139:X145" si="76">V139*R139</f>
        <v>110</v>
      </c>
      <c r="Y139" s="44">
        <f t="shared" ref="Y139:Y145" si="77">W139+X139</f>
        <v>116</v>
      </c>
      <c r="Z139" s="45"/>
      <c r="AA139" s="45"/>
      <c r="AB139" s="46">
        <v>1</v>
      </c>
      <c r="AC139" s="27" t="s">
        <v>54</v>
      </c>
      <c r="AD139" s="27" t="s">
        <v>82</v>
      </c>
      <c r="AE139" s="27"/>
      <c r="AF139" s="47">
        <v>1</v>
      </c>
      <c r="AG139" s="29" t="s">
        <v>46</v>
      </c>
      <c r="AH139" s="29" t="s">
        <v>99</v>
      </c>
      <c r="AI139" s="29"/>
      <c r="AJ139" s="48">
        <v>1</v>
      </c>
      <c r="AK139" s="31" t="s">
        <v>46</v>
      </c>
      <c r="AL139" s="31" t="s">
        <v>99</v>
      </c>
      <c r="AM139" s="31"/>
      <c r="AN139" s="49">
        <v>1</v>
      </c>
      <c r="AO139" s="33" t="s">
        <v>46</v>
      </c>
      <c r="AP139" s="33" t="s">
        <v>99</v>
      </c>
      <c r="AQ139" s="34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</row>
    <row r="140" spans="1:62" ht="15.75" customHeight="1" thickBot="1" x14ac:dyDescent="0.3">
      <c r="A140" s="179" t="s">
        <v>165</v>
      </c>
      <c r="B140" s="225">
        <v>603</v>
      </c>
      <c r="C140" s="192" t="s">
        <v>173</v>
      </c>
      <c r="D140" s="197" t="s">
        <v>419</v>
      </c>
      <c r="E140" s="198" t="s">
        <v>37</v>
      </c>
      <c r="F140" s="198" t="s">
        <v>256</v>
      </c>
      <c r="G140" s="198" t="s">
        <v>176</v>
      </c>
      <c r="H140" s="162" t="s">
        <v>257</v>
      </c>
      <c r="I140" s="162"/>
      <c r="J140" s="162"/>
      <c r="K140" s="45"/>
      <c r="L140" s="468">
        <v>4</v>
      </c>
      <c r="M140" s="468">
        <v>4</v>
      </c>
      <c r="N140" s="239"/>
      <c r="O140" s="79">
        <v>120</v>
      </c>
      <c r="P140" s="79">
        <f t="shared" si="73"/>
        <v>3.3333333333333335</v>
      </c>
      <c r="Q140" s="79">
        <v>1</v>
      </c>
      <c r="R140" s="79">
        <v>5</v>
      </c>
      <c r="S140" s="79">
        <v>120</v>
      </c>
      <c r="T140" s="79">
        <f t="shared" si="74"/>
        <v>100</v>
      </c>
      <c r="U140" s="78">
        <v>12</v>
      </c>
      <c r="V140" s="78">
        <v>18</v>
      </c>
      <c r="W140" s="44">
        <f t="shared" si="75"/>
        <v>18</v>
      </c>
      <c r="X140" s="44">
        <f t="shared" si="76"/>
        <v>90</v>
      </c>
      <c r="Y140" s="44">
        <f t="shared" si="77"/>
        <v>108</v>
      </c>
      <c r="Z140" s="45"/>
      <c r="AA140" s="45"/>
      <c r="AB140" s="46">
        <v>1</v>
      </c>
      <c r="AC140" s="27" t="s">
        <v>54</v>
      </c>
      <c r="AD140" s="27" t="s">
        <v>162</v>
      </c>
      <c r="AE140" s="27"/>
      <c r="AF140" s="47">
        <v>1</v>
      </c>
      <c r="AG140" s="29" t="s">
        <v>46</v>
      </c>
      <c r="AH140" s="29" t="s">
        <v>162</v>
      </c>
      <c r="AI140" s="29"/>
      <c r="AJ140" s="48">
        <v>1</v>
      </c>
      <c r="AK140" s="31" t="s">
        <v>46</v>
      </c>
      <c r="AL140" s="31" t="s">
        <v>162</v>
      </c>
      <c r="AM140" s="31"/>
      <c r="AN140" s="49">
        <v>1</v>
      </c>
      <c r="AO140" s="33" t="s">
        <v>46</v>
      </c>
      <c r="AP140" s="33" t="s">
        <v>162</v>
      </c>
      <c r="AQ140" s="34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</row>
    <row r="141" spans="1:62" ht="15.75" customHeight="1" thickBot="1" x14ac:dyDescent="0.3">
      <c r="A141" s="189" t="s">
        <v>168</v>
      </c>
      <c r="B141" s="225">
        <v>604</v>
      </c>
      <c r="C141" s="54" t="s">
        <v>333</v>
      </c>
      <c r="D141" s="197" t="s">
        <v>420</v>
      </c>
      <c r="E141" s="197" t="s">
        <v>37</v>
      </c>
      <c r="F141" s="197" t="s">
        <v>80</v>
      </c>
      <c r="G141" s="197" t="s">
        <v>81</v>
      </c>
      <c r="H141" s="162"/>
      <c r="I141" s="161"/>
      <c r="J141" s="161"/>
      <c r="K141" s="45"/>
      <c r="L141" s="468">
        <v>2</v>
      </c>
      <c r="M141" s="468">
        <v>2</v>
      </c>
      <c r="N141" s="239"/>
      <c r="O141" s="79">
        <v>120</v>
      </c>
      <c r="P141" s="79">
        <f t="shared" si="73"/>
        <v>3.3333333333333335</v>
      </c>
      <c r="Q141" s="79">
        <v>1</v>
      </c>
      <c r="R141" s="79">
        <v>5</v>
      </c>
      <c r="S141" s="79">
        <v>120</v>
      </c>
      <c r="T141" s="79">
        <f t="shared" si="74"/>
        <v>100</v>
      </c>
      <c r="U141" s="78"/>
      <c r="V141" s="78">
        <v>16</v>
      </c>
      <c r="W141" s="44">
        <f t="shared" si="75"/>
        <v>0</v>
      </c>
      <c r="X141" s="44">
        <f t="shared" si="76"/>
        <v>80</v>
      </c>
      <c r="Y141" s="44">
        <f t="shared" si="77"/>
        <v>80</v>
      </c>
      <c r="Z141" s="45"/>
      <c r="AA141" s="45"/>
      <c r="AB141" s="46">
        <v>1</v>
      </c>
      <c r="AC141" s="27" t="s">
        <v>54</v>
      </c>
      <c r="AD141" s="27" t="s">
        <v>82</v>
      </c>
      <c r="AE141" s="27" t="s">
        <v>511</v>
      </c>
      <c r="AF141" s="47">
        <v>1</v>
      </c>
      <c r="AG141" s="29" t="s">
        <v>46</v>
      </c>
      <c r="AH141" s="29" t="s">
        <v>361</v>
      </c>
      <c r="AI141" s="29" t="s">
        <v>509</v>
      </c>
      <c r="AJ141" s="48">
        <v>1</v>
      </c>
      <c r="AK141" s="31" t="s">
        <v>46</v>
      </c>
      <c r="AL141" s="31" t="s">
        <v>55</v>
      </c>
      <c r="AM141" s="31" t="s">
        <v>510</v>
      </c>
      <c r="AN141" s="49">
        <v>1</v>
      </c>
      <c r="AO141" s="33" t="s">
        <v>46</v>
      </c>
      <c r="AP141" s="33" t="s">
        <v>55</v>
      </c>
      <c r="AQ141" s="34" t="s">
        <v>510</v>
      </c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</row>
    <row r="142" spans="1:62" ht="15.75" customHeight="1" thickBot="1" x14ac:dyDescent="0.3">
      <c r="A142" s="189" t="s">
        <v>168</v>
      </c>
      <c r="B142" s="225">
        <v>605</v>
      </c>
      <c r="C142" s="54" t="s">
        <v>177</v>
      </c>
      <c r="D142" s="197" t="s">
        <v>421</v>
      </c>
      <c r="E142" s="197" t="s">
        <v>37</v>
      </c>
      <c r="F142" s="197" t="s">
        <v>422</v>
      </c>
      <c r="G142" s="197" t="s">
        <v>423</v>
      </c>
      <c r="H142" s="162"/>
      <c r="I142" s="161"/>
      <c r="J142" s="162"/>
      <c r="K142" s="45"/>
      <c r="L142" s="468">
        <v>4</v>
      </c>
      <c r="M142" s="468">
        <v>4</v>
      </c>
      <c r="N142" s="239"/>
      <c r="O142" s="79">
        <v>120</v>
      </c>
      <c r="P142" s="79">
        <f t="shared" si="73"/>
        <v>3.3333333333333335</v>
      </c>
      <c r="Q142" s="79">
        <v>1</v>
      </c>
      <c r="R142" s="79">
        <v>5</v>
      </c>
      <c r="S142" s="79">
        <v>120</v>
      </c>
      <c r="T142" s="79">
        <f t="shared" si="74"/>
        <v>100</v>
      </c>
      <c r="U142" s="78">
        <v>6</v>
      </c>
      <c r="V142" s="349">
        <v>22</v>
      </c>
      <c r="W142" s="44">
        <f t="shared" si="75"/>
        <v>9</v>
      </c>
      <c r="X142" s="44">
        <f t="shared" si="76"/>
        <v>110</v>
      </c>
      <c r="Y142" s="44">
        <f t="shared" si="77"/>
        <v>119</v>
      </c>
      <c r="Z142" s="45"/>
      <c r="AA142" s="45"/>
      <c r="AB142" s="46">
        <v>1</v>
      </c>
      <c r="AC142" s="27" t="s">
        <v>54</v>
      </c>
      <c r="AD142" s="27" t="s">
        <v>261</v>
      </c>
      <c r="AE142" s="27" t="s">
        <v>1</v>
      </c>
      <c r="AF142" s="47">
        <v>1</v>
      </c>
      <c r="AG142" s="29" t="s">
        <v>46</v>
      </c>
      <c r="AH142" s="29" t="s">
        <v>55</v>
      </c>
      <c r="AI142" s="29" t="s">
        <v>152</v>
      </c>
      <c r="AJ142" s="48">
        <v>1</v>
      </c>
      <c r="AK142" s="31" t="s">
        <v>46</v>
      </c>
      <c r="AL142" s="31" t="s">
        <v>55</v>
      </c>
      <c r="AM142" s="31" t="s">
        <v>152</v>
      </c>
      <c r="AN142" s="49">
        <v>1</v>
      </c>
      <c r="AO142" s="33" t="s">
        <v>46</v>
      </c>
      <c r="AP142" s="33" t="s">
        <v>55</v>
      </c>
      <c r="AQ142" s="34" t="s">
        <v>152</v>
      </c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</row>
    <row r="143" spans="1:62" ht="15.75" customHeight="1" thickBot="1" x14ac:dyDescent="0.3">
      <c r="A143" s="189" t="s">
        <v>168</v>
      </c>
      <c r="B143" s="225">
        <v>607</v>
      </c>
      <c r="C143" s="54" t="s">
        <v>424</v>
      </c>
      <c r="D143" s="197" t="s">
        <v>425</v>
      </c>
      <c r="E143" s="197" t="s">
        <v>37</v>
      </c>
      <c r="F143" s="197" t="s">
        <v>337</v>
      </c>
      <c r="G143" s="197" t="s">
        <v>338</v>
      </c>
      <c r="H143" s="161" t="s">
        <v>426</v>
      </c>
      <c r="I143" s="162"/>
      <c r="J143" s="161"/>
      <c r="K143" s="45"/>
      <c r="L143" s="468">
        <v>5</v>
      </c>
      <c r="M143" s="468">
        <v>5</v>
      </c>
      <c r="N143" s="239"/>
      <c r="O143" s="79">
        <v>120</v>
      </c>
      <c r="P143" s="79">
        <f t="shared" si="73"/>
        <v>3.3333333333333335</v>
      </c>
      <c r="Q143" s="79">
        <v>1</v>
      </c>
      <c r="R143" s="79">
        <v>5</v>
      </c>
      <c r="S143" s="79">
        <v>120</v>
      </c>
      <c r="T143" s="79">
        <f t="shared" si="74"/>
        <v>100</v>
      </c>
      <c r="U143" s="78"/>
      <c r="V143" s="78">
        <v>20</v>
      </c>
      <c r="W143" s="44">
        <f t="shared" si="75"/>
        <v>0</v>
      </c>
      <c r="X143" s="44">
        <f t="shared" si="76"/>
        <v>100</v>
      </c>
      <c r="Y143" s="44">
        <f t="shared" si="77"/>
        <v>100</v>
      </c>
      <c r="Z143" s="45"/>
      <c r="AA143" s="45"/>
      <c r="AB143" s="46">
        <v>1</v>
      </c>
      <c r="AC143" s="27" t="s">
        <v>54</v>
      </c>
      <c r="AD143" s="27" t="s">
        <v>245</v>
      </c>
      <c r="AE143" s="27" t="s">
        <v>1</v>
      </c>
      <c r="AF143" s="47">
        <v>1</v>
      </c>
      <c r="AG143" s="29" t="s">
        <v>46</v>
      </c>
      <c r="AH143" s="29" t="s">
        <v>162</v>
      </c>
      <c r="AI143" s="29"/>
      <c r="AJ143" s="48">
        <v>1</v>
      </c>
      <c r="AK143" s="31" t="s">
        <v>46</v>
      </c>
      <c r="AL143" s="31" t="s">
        <v>55</v>
      </c>
      <c r="AM143" s="31" t="s">
        <v>56</v>
      </c>
      <c r="AN143" s="49">
        <v>1</v>
      </c>
      <c r="AO143" s="33" t="s">
        <v>46</v>
      </c>
      <c r="AP143" s="33" t="s">
        <v>55</v>
      </c>
      <c r="AQ143" s="34" t="s">
        <v>56</v>
      </c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</row>
    <row r="144" spans="1:62" ht="15.75" customHeight="1" thickBot="1" x14ac:dyDescent="0.3">
      <c r="A144" s="240" t="s">
        <v>248</v>
      </c>
      <c r="B144" s="225">
        <v>608</v>
      </c>
      <c r="C144" s="54" t="s">
        <v>427</v>
      </c>
      <c r="D144" s="197" t="s">
        <v>428</v>
      </c>
      <c r="E144" s="197" t="s">
        <v>37</v>
      </c>
      <c r="F144" s="197" t="s">
        <v>76</v>
      </c>
      <c r="G144" s="197" t="s">
        <v>77</v>
      </c>
      <c r="H144" s="161"/>
      <c r="I144" s="162"/>
      <c r="J144" s="161"/>
      <c r="K144" s="45"/>
      <c r="L144" s="468">
        <v>4</v>
      </c>
      <c r="M144" s="468">
        <v>4</v>
      </c>
      <c r="N144" s="239"/>
      <c r="O144" s="79">
        <v>120</v>
      </c>
      <c r="P144" s="79">
        <f t="shared" si="73"/>
        <v>3.3333333333333335</v>
      </c>
      <c r="Q144" s="79">
        <v>1</v>
      </c>
      <c r="R144" s="79">
        <v>5</v>
      </c>
      <c r="S144" s="79">
        <v>120</v>
      </c>
      <c r="T144" s="79">
        <f t="shared" si="74"/>
        <v>100</v>
      </c>
      <c r="U144" s="78">
        <v>4</v>
      </c>
      <c r="V144" s="78">
        <v>18</v>
      </c>
      <c r="W144" s="44">
        <f t="shared" si="75"/>
        <v>6</v>
      </c>
      <c r="X144" s="44">
        <f t="shared" si="76"/>
        <v>90</v>
      </c>
      <c r="Y144" s="44">
        <f t="shared" si="77"/>
        <v>96</v>
      </c>
      <c r="Z144" s="45"/>
      <c r="AA144" s="45"/>
      <c r="AB144" s="46">
        <v>1</v>
      </c>
      <c r="AC144" s="27" t="s">
        <v>54</v>
      </c>
      <c r="AD144" s="27" t="s">
        <v>514</v>
      </c>
      <c r="AE144" s="27" t="s">
        <v>161</v>
      </c>
      <c r="AF144" s="47">
        <v>1</v>
      </c>
      <c r="AG144" s="29" t="s">
        <v>46</v>
      </c>
      <c r="AH144" s="29" t="s">
        <v>514</v>
      </c>
      <c r="AI144" s="29" t="s">
        <v>161</v>
      </c>
      <c r="AJ144" s="48">
        <v>1</v>
      </c>
      <c r="AK144" s="31" t="s">
        <v>46</v>
      </c>
      <c r="AL144" s="31" t="s">
        <v>99</v>
      </c>
      <c r="AM144" s="31" t="s">
        <v>1</v>
      </c>
      <c r="AN144" s="49">
        <v>1</v>
      </c>
      <c r="AO144" s="33" t="s">
        <v>46</v>
      </c>
      <c r="AP144" s="33" t="s">
        <v>99</v>
      </c>
      <c r="AQ144" s="34" t="s">
        <v>1</v>
      </c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</row>
    <row r="145" spans="1:62" ht="15.75" customHeight="1" thickBot="1" x14ac:dyDescent="0.3">
      <c r="A145" s="351" t="s">
        <v>431</v>
      </c>
      <c r="B145" s="225">
        <v>606</v>
      </c>
      <c r="C145" s="476" t="s">
        <v>515</v>
      </c>
      <c r="D145" s="197" t="s">
        <v>433</v>
      </c>
      <c r="E145" s="197" t="s">
        <v>37</v>
      </c>
      <c r="F145" s="197" t="s">
        <v>259</v>
      </c>
      <c r="G145" s="197" t="s">
        <v>260</v>
      </c>
      <c r="H145" s="162"/>
      <c r="I145" s="162"/>
      <c r="J145" s="162"/>
      <c r="K145" s="45"/>
      <c r="L145" s="468">
        <v>5</v>
      </c>
      <c r="M145" s="468">
        <v>5</v>
      </c>
      <c r="N145" s="239"/>
      <c r="O145" s="79">
        <v>120</v>
      </c>
      <c r="P145" s="79">
        <f t="shared" si="73"/>
        <v>3.3333333333333335</v>
      </c>
      <c r="Q145" s="79">
        <v>1</v>
      </c>
      <c r="R145" s="79">
        <v>5</v>
      </c>
      <c r="S145" s="79">
        <v>120</v>
      </c>
      <c r="T145" s="79">
        <f t="shared" si="74"/>
        <v>100</v>
      </c>
      <c r="U145" s="78">
        <v>6</v>
      </c>
      <c r="V145" s="78"/>
      <c r="W145" s="44">
        <f t="shared" si="75"/>
        <v>9</v>
      </c>
      <c r="X145" s="44">
        <f t="shared" si="76"/>
        <v>0</v>
      </c>
      <c r="Y145" s="44">
        <f t="shared" si="77"/>
        <v>9</v>
      </c>
      <c r="Z145" s="45"/>
      <c r="AA145" s="45"/>
      <c r="AB145" s="46">
        <v>1</v>
      </c>
      <c r="AC145" s="27" t="s">
        <v>46</v>
      </c>
      <c r="AD145" s="27" t="s">
        <v>114</v>
      </c>
      <c r="AE145" s="27" t="s">
        <v>118</v>
      </c>
      <c r="AF145" s="47">
        <v>1</v>
      </c>
      <c r="AG145" s="29" t="s">
        <v>46</v>
      </c>
      <c r="AH145" s="29" t="s">
        <v>114</v>
      </c>
      <c r="AI145" s="29" t="s">
        <v>118</v>
      </c>
      <c r="AJ145" s="48"/>
      <c r="AK145" s="31"/>
      <c r="AL145" s="31"/>
      <c r="AM145" s="31"/>
      <c r="AN145" s="49"/>
      <c r="AO145" s="33"/>
      <c r="AP145" s="33"/>
      <c r="AQ145" s="34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</row>
    <row r="146" spans="1:62" ht="15.75" customHeight="1" thickBot="1" x14ac:dyDescent="0.3">
      <c r="A146" s="104"/>
      <c r="B146" s="571" t="s">
        <v>179</v>
      </c>
      <c r="C146" s="572"/>
      <c r="D146" s="176" t="s">
        <v>434</v>
      </c>
      <c r="E146" s="177"/>
      <c r="F146" s="177"/>
      <c r="G146" s="177"/>
      <c r="H146" s="178"/>
      <c r="I146" s="178"/>
      <c r="J146" s="178"/>
      <c r="K146" s="526"/>
      <c r="L146" s="526"/>
      <c r="M146" s="526"/>
      <c r="N146" s="526"/>
      <c r="O146" s="526"/>
      <c r="P146" s="526"/>
      <c r="Q146" s="526"/>
      <c r="R146" s="526"/>
      <c r="S146" s="526"/>
      <c r="T146" s="526"/>
      <c r="U146" s="526"/>
      <c r="V146" s="526"/>
      <c r="W146" s="526"/>
      <c r="X146" s="526"/>
      <c r="Y146" s="526"/>
      <c r="Z146" s="526"/>
      <c r="AA146" s="526"/>
      <c r="AB146" s="526"/>
      <c r="AC146" s="526"/>
      <c r="AD146" s="526"/>
      <c r="AE146" s="526"/>
      <c r="AF146" s="526"/>
      <c r="AG146" s="526"/>
      <c r="AH146" s="526"/>
      <c r="AI146" s="526"/>
      <c r="AJ146" s="526"/>
      <c r="AK146" s="526"/>
      <c r="AL146" s="526"/>
      <c r="AM146" s="526"/>
      <c r="AN146" s="526"/>
      <c r="AO146" s="526"/>
      <c r="AP146" s="526"/>
      <c r="AQ146" s="527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</row>
    <row r="147" spans="1:62" ht="15.75" customHeight="1" thickBot="1" x14ac:dyDescent="0.3">
      <c r="A147" s="189" t="s">
        <v>168</v>
      </c>
      <c r="B147" s="225">
        <v>601</v>
      </c>
      <c r="C147" s="224" t="s">
        <v>333</v>
      </c>
      <c r="D147" s="352" t="s">
        <v>435</v>
      </c>
      <c r="E147" s="396" t="s">
        <v>37</v>
      </c>
      <c r="F147" s="396" t="s">
        <v>436</v>
      </c>
      <c r="G147" s="396" t="s">
        <v>365</v>
      </c>
      <c r="H147" s="216"/>
      <c r="I147" s="162"/>
      <c r="J147" s="162"/>
      <c r="K147" s="511"/>
      <c r="L147" s="512">
        <v>1</v>
      </c>
      <c r="M147" s="512">
        <v>1</v>
      </c>
      <c r="N147" s="513"/>
      <c r="O147" s="514">
        <v>80</v>
      </c>
      <c r="P147" s="514">
        <v>3</v>
      </c>
      <c r="Q147" s="514">
        <v>1</v>
      </c>
      <c r="R147" s="514">
        <v>3</v>
      </c>
      <c r="S147" s="514">
        <v>80</v>
      </c>
      <c r="T147" s="514">
        <f t="shared" ref="T147:T152" si="78">(O147/S147)*100</f>
        <v>100</v>
      </c>
      <c r="U147" s="515"/>
      <c r="V147" s="515">
        <v>12</v>
      </c>
      <c r="W147" s="44">
        <f t="shared" ref="W147:W155" si="79">U147*1.5</f>
        <v>0</v>
      </c>
      <c r="X147" s="44">
        <f>V147*R147</f>
        <v>36</v>
      </c>
      <c r="Y147" s="44">
        <f t="shared" ref="Y147:Y153" si="80">W147+X147</f>
        <v>36</v>
      </c>
      <c r="Z147" s="45"/>
      <c r="AA147" s="45"/>
      <c r="AB147" s="46">
        <v>1</v>
      </c>
      <c r="AC147" s="27" t="s">
        <v>54</v>
      </c>
      <c r="AD147" s="27" t="s">
        <v>82</v>
      </c>
      <c r="AE147" s="27" t="s">
        <v>511</v>
      </c>
      <c r="AF147" s="47">
        <v>1</v>
      </c>
      <c r="AG147" s="29" t="s">
        <v>46</v>
      </c>
      <c r="AH147" s="29" t="s">
        <v>361</v>
      </c>
      <c r="AI147" s="29" t="s">
        <v>509</v>
      </c>
      <c r="AJ147" s="48">
        <v>1</v>
      </c>
      <c r="AK147" s="31" t="s">
        <v>46</v>
      </c>
      <c r="AL147" s="31" t="s">
        <v>361</v>
      </c>
      <c r="AM147" s="31" t="s">
        <v>509</v>
      </c>
      <c r="AN147" s="49">
        <v>1</v>
      </c>
      <c r="AO147" s="33" t="s">
        <v>46</v>
      </c>
      <c r="AP147" s="33" t="s">
        <v>361</v>
      </c>
      <c r="AQ147" s="34" t="s">
        <v>509</v>
      </c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</row>
    <row r="148" spans="1:62" ht="15.75" customHeight="1" thickBot="1" x14ac:dyDescent="0.3">
      <c r="A148" s="442" t="s">
        <v>168</v>
      </c>
      <c r="B148" s="225">
        <v>602</v>
      </c>
      <c r="C148" s="224" t="s">
        <v>437</v>
      </c>
      <c r="D148" s="443" t="s">
        <v>438</v>
      </c>
      <c r="E148" s="396" t="s">
        <v>37</v>
      </c>
      <c r="F148" s="396" t="s">
        <v>140</v>
      </c>
      <c r="G148" s="396" t="s">
        <v>139</v>
      </c>
      <c r="H148" s="216">
        <v>74</v>
      </c>
      <c r="I148" s="162"/>
      <c r="J148" s="162"/>
      <c r="K148" s="511"/>
      <c r="L148" s="512">
        <v>6</v>
      </c>
      <c r="M148" s="512">
        <v>6</v>
      </c>
      <c r="N148" s="513"/>
      <c r="O148" s="514">
        <v>80</v>
      </c>
      <c r="P148" s="514">
        <v>3</v>
      </c>
      <c r="Q148" s="514">
        <v>1</v>
      </c>
      <c r="R148" s="514">
        <v>3</v>
      </c>
      <c r="S148" s="514">
        <v>80</v>
      </c>
      <c r="T148" s="514">
        <f t="shared" si="78"/>
        <v>100</v>
      </c>
      <c r="U148" s="515">
        <v>18</v>
      </c>
      <c r="V148" s="515">
        <v>24</v>
      </c>
      <c r="W148" s="44">
        <f t="shared" si="79"/>
        <v>27</v>
      </c>
      <c r="X148" s="44">
        <f t="shared" ref="X148:X153" si="81">V148*P148</f>
        <v>72</v>
      </c>
      <c r="Y148" s="44">
        <f t="shared" si="80"/>
        <v>99</v>
      </c>
      <c r="Z148" s="45"/>
      <c r="AA148" s="45"/>
      <c r="AB148" s="46">
        <v>1</v>
      </c>
      <c r="AC148" s="27" t="s">
        <v>54</v>
      </c>
      <c r="AD148" s="27" t="s">
        <v>245</v>
      </c>
      <c r="AE148" s="27"/>
      <c r="AF148" s="47">
        <v>1</v>
      </c>
      <c r="AG148" s="29" t="s">
        <v>46</v>
      </c>
      <c r="AH148" s="29" t="s">
        <v>55</v>
      </c>
      <c r="AI148" s="29" t="s">
        <v>56</v>
      </c>
      <c r="AJ148" s="48">
        <v>1</v>
      </c>
      <c r="AK148" s="31" t="s">
        <v>46</v>
      </c>
      <c r="AL148" s="31" t="s">
        <v>55</v>
      </c>
      <c r="AM148" s="31" t="s">
        <v>56</v>
      </c>
      <c r="AN148" s="49">
        <v>1</v>
      </c>
      <c r="AO148" s="33" t="s">
        <v>46</v>
      </c>
      <c r="AP148" s="33" t="s">
        <v>55</v>
      </c>
      <c r="AQ148" s="34" t="s">
        <v>56</v>
      </c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</row>
    <row r="149" spans="1:62" ht="15.75" customHeight="1" thickBot="1" x14ac:dyDescent="0.3">
      <c r="A149" s="189" t="s">
        <v>168</v>
      </c>
      <c r="B149" s="225">
        <v>605</v>
      </c>
      <c r="C149" s="224" t="s">
        <v>439</v>
      </c>
      <c r="D149" s="358" t="s">
        <v>440</v>
      </c>
      <c r="E149" s="358" t="s">
        <v>37</v>
      </c>
      <c r="F149" s="358" t="s">
        <v>221</v>
      </c>
      <c r="G149" s="358" t="s">
        <v>222</v>
      </c>
      <c r="H149" s="413">
        <v>66</v>
      </c>
      <c r="I149" s="161"/>
      <c r="J149" s="161"/>
      <c r="K149" s="511"/>
      <c r="L149" s="512">
        <v>2</v>
      </c>
      <c r="M149" s="512">
        <v>2</v>
      </c>
      <c r="N149" s="513"/>
      <c r="O149" s="514">
        <v>80</v>
      </c>
      <c r="P149" s="514">
        <v>3</v>
      </c>
      <c r="Q149" s="514">
        <v>1</v>
      </c>
      <c r="R149" s="514">
        <v>3</v>
      </c>
      <c r="S149" s="514">
        <v>80</v>
      </c>
      <c r="T149" s="514">
        <f t="shared" si="78"/>
        <v>100</v>
      </c>
      <c r="U149" s="515">
        <v>10</v>
      </c>
      <c r="V149" s="515">
        <v>6</v>
      </c>
      <c r="W149" s="44">
        <f t="shared" si="79"/>
        <v>15</v>
      </c>
      <c r="X149" s="44">
        <f t="shared" si="81"/>
        <v>18</v>
      </c>
      <c r="Y149" s="44">
        <f t="shared" si="80"/>
        <v>33</v>
      </c>
      <c r="Z149" s="45"/>
      <c r="AA149" s="45"/>
      <c r="AB149" s="46">
        <v>1</v>
      </c>
      <c r="AC149" s="27" t="s">
        <v>46</v>
      </c>
      <c r="AD149" s="27" t="s">
        <v>195</v>
      </c>
      <c r="AE149" s="27" t="s">
        <v>56</v>
      </c>
      <c r="AF149" s="47">
        <v>1</v>
      </c>
      <c r="AG149" s="29" t="s">
        <v>46</v>
      </c>
      <c r="AH149" s="29" t="s">
        <v>55</v>
      </c>
      <c r="AI149" s="29" t="s">
        <v>56</v>
      </c>
      <c r="AJ149" s="48">
        <v>1</v>
      </c>
      <c r="AK149" s="31" t="s">
        <v>46</v>
      </c>
      <c r="AL149" s="31" t="s">
        <v>55</v>
      </c>
      <c r="AM149" s="31" t="s">
        <v>56</v>
      </c>
      <c r="AN149" s="49">
        <v>1</v>
      </c>
      <c r="AO149" s="33" t="s">
        <v>46</v>
      </c>
      <c r="AP149" s="33" t="s">
        <v>55</v>
      </c>
      <c r="AQ149" s="34" t="s">
        <v>56</v>
      </c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</row>
    <row r="150" spans="1:62" ht="15.75" customHeight="1" thickBot="1" x14ac:dyDescent="0.3">
      <c r="A150" s="189" t="s">
        <v>168</v>
      </c>
      <c r="B150" s="225">
        <v>606</v>
      </c>
      <c r="C150" s="224" t="s">
        <v>441</v>
      </c>
      <c r="D150" s="159" t="s">
        <v>442</v>
      </c>
      <c r="E150" s="159" t="s">
        <v>37</v>
      </c>
      <c r="F150" s="159" t="s">
        <v>443</v>
      </c>
      <c r="G150" s="159" t="s">
        <v>444</v>
      </c>
      <c r="H150" s="444">
        <v>74</v>
      </c>
      <c r="I150" s="162"/>
      <c r="J150" s="162"/>
      <c r="K150" s="511"/>
      <c r="L150" s="512">
        <v>3</v>
      </c>
      <c r="M150" s="512">
        <v>3</v>
      </c>
      <c r="N150" s="513"/>
      <c r="O150" s="514">
        <v>80</v>
      </c>
      <c r="P150" s="514">
        <v>3</v>
      </c>
      <c r="Q150" s="514">
        <v>1</v>
      </c>
      <c r="R150" s="514">
        <v>3</v>
      </c>
      <c r="S150" s="514">
        <v>80</v>
      </c>
      <c r="T150" s="514">
        <f t="shared" si="78"/>
        <v>100</v>
      </c>
      <c r="U150" s="515">
        <v>8</v>
      </c>
      <c r="V150" s="515">
        <v>16</v>
      </c>
      <c r="W150" s="44">
        <f t="shared" si="79"/>
        <v>12</v>
      </c>
      <c r="X150" s="44">
        <f t="shared" si="81"/>
        <v>48</v>
      </c>
      <c r="Y150" s="44">
        <f t="shared" si="80"/>
        <v>60</v>
      </c>
      <c r="Z150" s="45"/>
      <c r="AA150" s="45"/>
      <c r="AB150" s="46" t="s">
        <v>445</v>
      </c>
      <c r="AC150" s="27" t="s">
        <v>62</v>
      </c>
      <c r="AD150" s="27" t="s">
        <v>82</v>
      </c>
      <c r="AE150" s="27" t="s">
        <v>56</v>
      </c>
      <c r="AF150" s="47">
        <v>1</v>
      </c>
      <c r="AG150" s="29" t="s">
        <v>46</v>
      </c>
      <c r="AH150" s="29" t="s">
        <v>82</v>
      </c>
      <c r="AI150" s="29" t="s">
        <v>446</v>
      </c>
      <c r="AJ150" s="48">
        <v>1</v>
      </c>
      <c r="AK150" s="31" t="s">
        <v>46</v>
      </c>
      <c r="AL150" s="31" t="s">
        <v>55</v>
      </c>
      <c r="AM150" s="31" t="s">
        <v>56</v>
      </c>
      <c r="AN150" s="49">
        <v>1</v>
      </c>
      <c r="AO150" s="33" t="s">
        <v>46</v>
      </c>
      <c r="AP150" s="33" t="s">
        <v>55</v>
      </c>
      <c r="AQ150" s="34" t="s">
        <v>56</v>
      </c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</row>
    <row r="151" spans="1:62" ht="15.75" customHeight="1" thickBot="1" x14ac:dyDescent="0.3">
      <c r="A151" s="189" t="s">
        <v>168</v>
      </c>
      <c r="B151" s="225">
        <v>607</v>
      </c>
      <c r="C151" s="224" t="s">
        <v>447</v>
      </c>
      <c r="D151" s="159" t="s">
        <v>448</v>
      </c>
      <c r="E151" s="159" t="s">
        <v>37</v>
      </c>
      <c r="F151" s="159" t="s">
        <v>305</v>
      </c>
      <c r="G151" s="159" t="s">
        <v>134</v>
      </c>
      <c r="H151" s="444">
        <v>74</v>
      </c>
      <c r="I151" s="162"/>
      <c r="J151" s="162"/>
      <c r="K151" s="511"/>
      <c r="L151" s="512">
        <v>3</v>
      </c>
      <c r="M151" s="512">
        <v>3</v>
      </c>
      <c r="N151" s="513"/>
      <c r="O151" s="514">
        <v>80</v>
      </c>
      <c r="P151" s="514">
        <v>3</v>
      </c>
      <c r="Q151" s="514">
        <v>1</v>
      </c>
      <c r="R151" s="514">
        <v>3</v>
      </c>
      <c r="S151" s="514">
        <v>80</v>
      </c>
      <c r="T151" s="514">
        <f t="shared" si="78"/>
        <v>100</v>
      </c>
      <c r="U151" s="515">
        <v>6</v>
      </c>
      <c r="V151" s="515">
        <v>14</v>
      </c>
      <c r="W151" s="44">
        <f t="shared" si="79"/>
        <v>9</v>
      </c>
      <c r="X151" s="44">
        <f t="shared" si="81"/>
        <v>42</v>
      </c>
      <c r="Y151" s="44">
        <f t="shared" si="80"/>
        <v>51</v>
      </c>
      <c r="Z151" s="45"/>
      <c r="AA151" s="45"/>
      <c r="AB151" s="46">
        <v>1</v>
      </c>
      <c r="AC151" s="27" t="s">
        <v>46</v>
      </c>
      <c r="AD151" s="27" t="s">
        <v>55</v>
      </c>
      <c r="AE151" s="27" t="s">
        <v>83</v>
      </c>
      <c r="AF151" s="47">
        <v>1</v>
      </c>
      <c r="AG151" s="29" t="s">
        <v>46</v>
      </c>
      <c r="AH151" s="29" t="s">
        <v>55</v>
      </c>
      <c r="AI151" s="29" t="s">
        <v>83</v>
      </c>
      <c r="AJ151" s="48">
        <v>1</v>
      </c>
      <c r="AK151" s="31" t="s">
        <v>46</v>
      </c>
      <c r="AL151" s="31" t="s">
        <v>55</v>
      </c>
      <c r="AM151" s="31" t="s">
        <v>83</v>
      </c>
      <c r="AN151" s="49">
        <v>1</v>
      </c>
      <c r="AO151" s="33" t="s">
        <v>46</v>
      </c>
      <c r="AP151" s="33" t="s">
        <v>55</v>
      </c>
      <c r="AQ151" s="34" t="s">
        <v>83</v>
      </c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</row>
    <row r="152" spans="1:62" ht="15.75" customHeight="1" thickBot="1" x14ac:dyDescent="0.3">
      <c r="A152" s="359" t="s">
        <v>168</v>
      </c>
      <c r="B152" s="225">
        <v>608</v>
      </c>
      <c r="C152" s="224" t="s">
        <v>449</v>
      </c>
      <c r="D152" s="159" t="s">
        <v>450</v>
      </c>
      <c r="E152" s="159" t="s">
        <v>37</v>
      </c>
      <c r="F152" s="159" t="s">
        <v>305</v>
      </c>
      <c r="G152" s="159" t="s">
        <v>134</v>
      </c>
      <c r="H152" s="444">
        <v>74</v>
      </c>
      <c r="I152" s="162"/>
      <c r="J152" s="162"/>
      <c r="K152" s="511"/>
      <c r="L152" s="512">
        <v>3</v>
      </c>
      <c r="M152" s="512">
        <v>3</v>
      </c>
      <c r="N152" s="513"/>
      <c r="O152" s="514">
        <v>80</v>
      </c>
      <c r="P152" s="514">
        <v>3</v>
      </c>
      <c r="Q152" s="514">
        <v>1</v>
      </c>
      <c r="R152" s="514">
        <v>3</v>
      </c>
      <c r="S152" s="514">
        <v>80</v>
      </c>
      <c r="T152" s="514">
        <f t="shared" si="78"/>
        <v>100</v>
      </c>
      <c r="U152" s="515">
        <v>8</v>
      </c>
      <c r="V152" s="515">
        <v>16</v>
      </c>
      <c r="W152" s="44">
        <f t="shared" si="79"/>
        <v>12</v>
      </c>
      <c r="X152" s="44">
        <f t="shared" si="81"/>
        <v>48</v>
      </c>
      <c r="Y152" s="44">
        <f t="shared" si="80"/>
        <v>60</v>
      </c>
      <c r="Z152" s="45"/>
      <c r="AA152" s="45"/>
      <c r="AB152" s="46">
        <v>1</v>
      </c>
      <c r="AC152" s="27" t="s">
        <v>46</v>
      </c>
      <c r="AD152" s="27" t="s">
        <v>55</v>
      </c>
      <c r="AE152" s="27" t="s">
        <v>451</v>
      </c>
      <c r="AF152" s="47">
        <v>1</v>
      </c>
      <c r="AG152" s="29" t="s">
        <v>46</v>
      </c>
      <c r="AH152" s="29" t="s">
        <v>55</v>
      </c>
      <c r="AI152" s="29" t="s">
        <v>452</v>
      </c>
      <c r="AJ152" s="48">
        <v>1</v>
      </c>
      <c r="AK152" s="31" t="s">
        <v>46</v>
      </c>
      <c r="AL152" s="31" t="s">
        <v>55</v>
      </c>
      <c r="AM152" s="31" t="s">
        <v>152</v>
      </c>
      <c r="AN152" s="49">
        <v>1</v>
      </c>
      <c r="AO152" s="33" t="s">
        <v>46</v>
      </c>
      <c r="AP152" s="33" t="s">
        <v>55</v>
      </c>
      <c r="AQ152" s="34" t="s">
        <v>152</v>
      </c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</row>
    <row r="153" spans="1:62" ht="15.75" customHeight="1" x14ac:dyDescent="0.25">
      <c r="A153" s="611" t="s">
        <v>165</v>
      </c>
      <c r="B153" s="225">
        <v>604</v>
      </c>
      <c r="C153" s="504" t="s">
        <v>453</v>
      </c>
      <c r="D153" s="445"/>
      <c r="E153" s="445" t="s">
        <v>37</v>
      </c>
      <c r="F153" s="445" t="s">
        <v>186</v>
      </c>
      <c r="G153" s="445" t="s">
        <v>187</v>
      </c>
      <c r="H153" s="162"/>
      <c r="I153" s="363"/>
      <c r="J153" s="363"/>
      <c r="K153" s="516"/>
      <c r="L153" s="516"/>
      <c r="M153" s="516"/>
      <c r="N153" s="516"/>
      <c r="O153" s="516"/>
      <c r="P153" s="516"/>
      <c r="Q153" s="516"/>
      <c r="R153" s="516"/>
      <c r="S153" s="516"/>
      <c r="T153" s="516"/>
      <c r="U153" s="516"/>
      <c r="V153" s="516"/>
      <c r="W153" s="364">
        <f t="shared" si="79"/>
        <v>0</v>
      </c>
      <c r="X153" s="364">
        <f t="shared" si="81"/>
        <v>0</v>
      </c>
      <c r="Y153" s="364">
        <f t="shared" si="80"/>
        <v>0</v>
      </c>
      <c r="Z153" s="365"/>
      <c r="AA153" s="365"/>
      <c r="AB153" s="505"/>
      <c r="AC153" s="221"/>
      <c r="AD153" s="221"/>
      <c r="AE153" s="221"/>
      <c r="AF153" s="506"/>
      <c r="AG153" s="507"/>
      <c r="AH153" s="507"/>
      <c r="AI153" s="507"/>
      <c r="AJ153" s="48"/>
      <c r="AK153" s="30"/>
      <c r="AL153" s="30"/>
      <c r="AM153" s="30"/>
      <c r="AN153" s="508"/>
      <c r="AO153" s="509"/>
      <c r="AP153" s="509"/>
      <c r="AQ153" s="510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</row>
    <row r="154" spans="1:62" ht="15.75" customHeight="1" x14ac:dyDescent="0.25">
      <c r="A154" s="612"/>
      <c r="B154" s="75"/>
      <c r="C154" s="521" t="s">
        <v>456</v>
      </c>
      <c r="D154" s="83"/>
      <c r="E154" s="83" t="s">
        <v>37</v>
      </c>
      <c r="F154" s="83"/>
      <c r="G154" s="83"/>
      <c r="H154" s="162"/>
      <c r="I154" s="162"/>
      <c r="J154" s="162"/>
      <c r="K154" s="511"/>
      <c r="L154" s="517">
        <v>4</v>
      </c>
      <c r="M154" s="517">
        <v>4</v>
      </c>
      <c r="N154" s="518"/>
      <c r="O154" s="519"/>
      <c r="P154" s="519"/>
      <c r="Q154" s="519">
        <v>1</v>
      </c>
      <c r="R154" s="519">
        <v>3</v>
      </c>
      <c r="S154" s="519"/>
      <c r="T154" s="519"/>
      <c r="U154" s="518">
        <v>8</v>
      </c>
      <c r="V154" s="518">
        <v>36</v>
      </c>
      <c r="W154" s="369">
        <f t="shared" si="79"/>
        <v>12</v>
      </c>
      <c r="X154" s="369"/>
      <c r="Y154" s="369">
        <f>SUM(Y147:Y153)</f>
        <v>339</v>
      </c>
      <c r="Z154" s="45"/>
      <c r="AA154" s="45"/>
      <c r="AB154" s="46">
        <v>1</v>
      </c>
      <c r="AC154" s="27" t="s">
        <v>46</v>
      </c>
      <c r="AD154" s="27" t="s">
        <v>114</v>
      </c>
      <c r="AE154" s="27" t="s">
        <v>122</v>
      </c>
      <c r="AF154" s="47">
        <v>1</v>
      </c>
      <c r="AG154" s="29" t="s">
        <v>46</v>
      </c>
      <c r="AH154" s="29" t="s">
        <v>114</v>
      </c>
      <c r="AI154" s="29" t="s">
        <v>122</v>
      </c>
      <c r="AJ154" s="48">
        <v>1</v>
      </c>
      <c r="AK154" s="31" t="s">
        <v>46</v>
      </c>
      <c r="AL154" s="31" t="s">
        <v>114</v>
      </c>
      <c r="AM154" s="31" t="s">
        <v>122</v>
      </c>
      <c r="AN154" s="49">
        <v>1</v>
      </c>
      <c r="AO154" s="33" t="s">
        <v>46</v>
      </c>
      <c r="AP154" s="33" t="s">
        <v>114</v>
      </c>
      <c r="AQ154" s="34" t="s">
        <v>122</v>
      </c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</row>
    <row r="155" spans="1:62" ht="15.75" customHeight="1" x14ac:dyDescent="0.25">
      <c r="A155" s="612"/>
      <c r="B155" s="75"/>
      <c r="C155" s="521" t="s">
        <v>457</v>
      </c>
      <c r="D155" s="45"/>
      <c r="E155" s="45" t="s">
        <v>37</v>
      </c>
      <c r="F155" s="45"/>
      <c r="G155" s="45"/>
      <c r="H155" s="162"/>
      <c r="I155" s="161"/>
      <c r="J155" s="161"/>
      <c r="K155" s="511"/>
      <c r="L155" s="517">
        <v>8</v>
      </c>
      <c r="M155" s="517">
        <v>8</v>
      </c>
      <c r="N155" s="511"/>
      <c r="O155" s="519"/>
      <c r="P155" s="519"/>
      <c r="Q155" s="519">
        <v>1</v>
      </c>
      <c r="R155" s="519">
        <v>3</v>
      </c>
      <c r="S155" s="519"/>
      <c r="T155" s="519"/>
      <c r="U155" s="518">
        <v>6</v>
      </c>
      <c r="V155" s="518">
        <v>4</v>
      </c>
      <c r="W155" s="369">
        <f t="shared" si="79"/>
        <v>9</v>
      </c>
      <c r="X155" s="369"/>
      <c r="Y155" s="369"/>
      <c r="Z155" s="45"/>
      <c r="AA155" s="45"/>
      <c r="AB155" s="46">
        <v>1</v>
      </c>
      <c r="AC155" s="27" t="s">
        <v>46</v>
      </c>
      <c r="AD155" s="27" t="s">
        <v>454</v>
      </c>
      <c r="AE155" s="27" t="s">
        <v>455</v>
      </c>
      <c r="AF155" s="47">
        <v>1</v>
      </c>
      <c r="AG155" s="29" t="s">
        <v>46</v>
      </c>
      <c r="AH155" s="29" t="s">
        <v>454</v>
      </c>
      <c r="AI155" s="29" t="s">
        <v>455</v>
      </c>
      <c r="AJ155" s="48">
        <v>1</v>
      </c>
      <c r="AK155" s="31" t="s">
        <v>46</v>
      </c>
      <c r="AL155" s="31" t="s">
        <v>454</v>
      </c>
      <c r="AM155" s="31" t="s">
        <v>455</v>
      </c>
      <c r="AN155" s="49">
        <v>1</v>
      </c>
      <c r="AO155" s="33" t="s">
        <v>46</v>
      </c>
      <c r="AP155" s="33" t="s">
        <v>454</v>
      </c>
      <c r="AQ155" s="34" t="s">
        <v>455</v>
      </c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</row>
    <row r="156" spans="1:62" ht="15.75" customHeight="1" x14ac:dyDescent="0.25">
      <c r="A156" s="612"/>
      <c r="B156" s="75"/>
      <c r="C156" s="521" t="s">
        <v>458</v>
      </c>
      <c r="D156" s="83"/>
      <c r="E156" s="83" t="s">
        <v>37</v>
      </c>
      <c r="F156" s="83"/>
      <c r="G156" s="83"/>
      <c r="H156" s="161"/>
      <c r="I156" s="162"/>
      <c r="J156" s="162"/>
      <c r="K156" s="511"/>
      <c r="L156" s="520"/>
      <c r="M156" s="520"/>
      <c r="N156" s="511"/>
      <c r="O156" s="519"/>
      <c r="P156" s="519"/>
      <c r="Q156" s="519">
        <v>1</v>
      </c>
      <c r="R156" s="519">
        <v>3</v>
      </c>
      <c r="S156" s="519"/>
      <c r="T156" s="519"/>
      <c r="U156" s="518"/>
      <c r="V156" s="518"/>
      <c r="W156" s="369"/>
      <c r="X156" s="369"/>
      <c r="Y156" s="369"/>
      <c r="Z156" s="45"/>
      <c r="AA156" s="45"/>
      <c r="AB156" s="70"/>
      <c r="AC156" s="70"/>
      <c r="AD156" s="70"/>
      <c r="AE156" s="70"/>
      <c r="AF156" s="28"/>
      <c r="AG156" s="28"/>
      <c r="AH156" s="28"/>
      <c r="AI156" s="28"/>
      <c r="AJ156" s="188"/>
      <c r="AK156" s="188"/>
      <c r="AL156" s="188"/>
      <c r="AM156" s="188"/>
      <c r="AN156" s="32"/>
      <c r="AO156" s="32"/>
      <c r="AP156" s="32"/>
      <c r="AQ156" s="66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</row>
    <row r="157" spans="1:62" ht="15.75" customHeight="1" x14ac:dyDescent="0.25">
      <c r="A157" s="612"/>
      <c r="B157" s="371"/>
      <c r="C157" s="466" t="s">
        <v>459</v>
      </c>
      <c r="D157" s="446"/>
      <c r="E157" s="446" t="s">
        <v>37</v>
      </c>
      <c r="F157" s="446"/>
      <c r="G157" s="446"/>
      <c r="H157" s="423"/>
      <c r="I157" s="372"/>
      <c r="J157" s="372"/>
      <c r="K157" s="202"/>
      <c r="L157" s="373"/>
      <c r="M157" s="373"/>
      <c r="N157" s="202"/>
      <c r="O157" s="374"/>
      <c r="P157" s="374"/>
      <c r="Q157" s="374"/>
      <c r="R157" s="374"/>
      <c r="S157" s="374"/>
      <c r="T157" s="374"/>
      <c r="U157" s="375"/>
      <c r="V157" s="375"/>
      <c r="W157" s="376"/>
      <c r="X157" s="376"/>
      <c r="Y157" s="376"/>
      <c r="Z157" s="202"/>
      <c r="AA157" s="202"/>
      <c r="AB157" s="203"/>
      <c r="AC157" s="203"/>
      <c r="AD157" s="203"/>
      <c r="AE157" s="203"/>
      <c r="AF157" s="205"/>
      <c r="AG157" s="205"/>
      <c r="AH157" s="205"/>
      <c r="AI157" s="205"/>
      <c r="AJ157" s="207"/>
      <c r="AK157" s="207"/>
      <c r="AL157" s="207"/>
      <c r="AM157" s="207"/>
      <c r="AN157" s="209"/>
      <c r="AO157" s="209"/>
      <c r="AP157" s="209"/>
      <c r="AQ157" s="210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</row>
    <row r="158" spans="1:62" ht="15.75" customHeight="1" thickBot="1" x14ac:dyDescent="0.3">
      <c r="A158" s="104"/>
      <c r="B158" s="585" t="s">
        <v>197</v>
      </c>
      <c r="C158" s="585"/>
      <c r="D158" s="176" t="s">
        <v>460</v>
      </c>
      <c r="E158" s="177"/>
      <c r="F158" s="177"/>
      <c r="G158" s="177"/>
      <c r="H158" s="178"/>
      <c r="I158" s="178"/>
      <c r="J158" s="178"/>
      <c r="K158" s="526"/>
      <c r="L158" s="526"/>
      <c r="M158" s="526"/>
      <c r="N158" s="526"/>
      <c r="O158" s="526"/>
      <c r="P158" s="526"/>
      <c r="Q158" s="526"/>
      <c r="R158" s="526"/>
      <c r="S158" s="526"/>
      <c r="T158" s="526"/>
      <c r="U158" s="526"/>
      <c r="V158" s="526"/>
      <c r="W158" s="526"/>
      <c r="X158" s="526"/>
      <c r="Y158" s="526"/>
      <c r="Z158" s="526"/>
      <c r="AA158" s="526"/>
      <c r="AB158" s="526"/>
      <c r="AC158" s="526"/>
      <c r="AD158" s="526"/>
      <c r="AE158" s="526"/>
      <c r="AF158" s="526"/>
      <c r="AG158" s="526"/>
      <c r="AH158" s="526"/>
      <c r="AI158" s="526"/>
      <c r="AJ158" s="526"/>
      <c r="AK158" s="526"/>
      <c r="AL158" s="526"/>
      <c r="AM158" s="526"/>
      <c r="AN158" s="526"/>
      <c r="AO158" s="526"/>
      <c r="AP158" s="526"/>
      <c r="AQ158" s="527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</row>
    <row r="159" spans="1:62" ht="15.75" customHeight="1" thickBot="1" x14ac:dyDescent="0.3">
      <c r="A159" s="189" t="s">
        <v>168</v>
      </c>
      <c r="B159" s="378">
        <v>601</v>
      </c>
      <c r="C159" s="379" t="s">
        <v>461</v>
      </c>
      <c r="D159" s="198" t="s">
        <v>462</v>
      </c>
      <c r="E159" s="183" t="s">
        <v>37</v>
      </c>
      <c r="F159" s="183" t="s">
        <v>463</v>
      </c>
      <c r="G159" s="183" t="s">
        <v>104</v>
      </c>
      <c r="H159" s="162"/>
      <c r="I159" s="161"/>
      <c r="J159" s="162"/>
      <c r="K159" s="45"/>
      <c r="L159" s="456">
        <v>4</v>
      </c>
      <c r="M159" s="456">
        <v>4</v>
      </c>
      <c r="N159" s="469"/>
      <c r="O159" s="463">
        <v>45</v>
      </c>
      <c r="P159" s="463">
        <v>2</v>
      </c>
      <c r="Q159" s="463"/>
      <c r="R159" s="463"/>
      <c r="S159" s="463">
        <v>45</v>
      </c>
      <c r="T159" s="463">
        <f t="shared" ref="T159:T168" si="82">(O159/S159)*100</f>
        <v>100</v>
      </c>
      <c r="U159" s="461">
        <v>12</v>
      </c>
      <c r="V159" s="461">
        <v>14</v>
      </c>
      <c r="W159" s="44">
        <f t="shared" ref="W159:W168" si="83">U159*1.5</f>
        <v>18</v>
      </c>
      <c r="X159" s="44">
        <f t="shared" ref="X159:X168" si="84">V159*P159</f>
        <v>28</v>
      </c>
      <c r="Y159" s="44">
        <f t="shared" ref="Y159:Y168" si="85">W159+X159</f>
        <v>46</v>
      </c>
      <c r="Z159" s="45"/>
      <c r="AA159" s="45"/>
      <c r="AB159" s="46" t="s">
        <v>61</v>
      </c>
      <c r="AC159" s="27" t="s">
        <v>62</v>
      </c>
      <c r="AD159" s="27" t="s">
        <v>464</v>
      </c>
      <c r="AE159" s="27" t="s">
        <v>83</v>
      </c>
      <c r="AF159" s="47">
        <v>1</v>
      </c>
      <c r="AG159" s="29" t="s">
        <v>46</v>
      </c>
      <c r="AH159" s="29" t="s">
        <v>55</v>
      </c>
      <c r="AI159" s="29" t="s">
        <v>83</v>
      </c>
      <c r="AJ159" s="48">
        <v>1</v>
      </c>
      <c r="AK159" s="31" t="s">
        <v>46</v>
      </c>
      <c r="AL159" s="31" t="s">
        <v>55</v>
      </c>
      <c r="AM159" s="31" t="s">
        <v>83</v>
      </c>
      <c r="AN159" s="49">
        <v>1</v>
      </c>
      <c r="AO159" s="33" t="s">
        <v>46</v>
      </c>
      <c r="AP159" s="33" t="s">
        <v>55</v>
      </c>
      <c r="AQ159" s="34" t="s">
        <v>83</v>
      </c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</row>
    <row r="160" spans="1:62" ht="15.75" customHeight="1" thickBot="1" x14ac:dyDescent="0.3">
      <c r="A160" s="189" t="s">
        <v>168</v>
      </c>
      <c r="B160" s="225">
        <v>602</v>
      </c>
      <c r="C160" s="54" t="s">
        <v>465</v>
      </c>
      <c r="D160" s="197" t="s">
        <v>466</v>
      </c>
      <c r="E160" s="183" t="s">
        <v>37</v>
      </c>
      <c r="F160" s="183"/>
      <c r="G160" s="183"/>
      <c r="H160" s="161"/>
      <c r="I160" s="161"/>
      <c r="J160" s="161"/>
      <c r="K160" s="45"/>
      <c r="L160" s="456">
        <v>3</v>
      </c>
      <c r="M160" s="456">
        <v>3</v>
      </c>
      <c r="N160" s="461"/>
      <c r="O160" s="463">
        <v>45</v>
      </c>
      <c r="P160" s="463">
        <v>2</v>
      </c>
      <c r="Q160" s="463"/>
      <c r="R160" s="463"/>
      <c r="S160" s="463">
        <v>45</v>
      </c>
      <c r="T160" s="463">
        <f t="shared" si="82"/>
        <v>100</v>
      </c>
      <c r="U160" s="461">
        <v>10</v>
      </c>
      <c r="V160" s="461">
        <v>18</v>
      </c>
      <c r="W160" s="44">
        <f t="shared" si="83"/>
        <v>15</v>
      </c>
      <c r="X160" s="44">
        <f t="shared" si="84"/>
        <v>36</v>
      </c>
      <c r="Y160" s="44">
        <f t="shared" si="85"/>
        <v>51</v>
      </c>
      <c r="Z160" s="45"/>
      <c r="AA160" s="45"/>
      <c r="AB160" s="46">
        <v>1</v>
      </c>
      <c r="AC160" s="27" t="s">
        <v>46</v>
      </c>
      <c r="AD160" s="27" t="s">
        <v>345</v>
      </c>
      <c r="AE160" s="27" t="s">
        <v>508</v>
      </c>
      <c r="AF160" s="47">
        <v>1</v>
      </c>
      <c r="AG160" s="29" t="s">
        <v>46</v>
      </c>
      <c r="AH160" s="29" t="s">
        <v>345</v>
      </c>
      <c r="AI160" s="29" t="s">
        <v>508</v>
      </c>
      <c r="AJ160" s="48">
        <v>1</v>
      </c>
      <c r="AK160" s="31" t="s">
        <v>46</v>
      </c>
      <c r="AL160" s="31" t="s">
        <v>345</v>
      </c>
      <c r="AM160" s="31" t="s">
        <v>508</v>
      </c>
      <c r="AN160" s="49">
        <v>1</v>
      </c>
      <c r="AO160" s="33" t="s">
        <v>46</v>
      </c>
      <c r="AP160" s="33" t="s">
        <v>345</v>
      </c>
      <c r="AQ160" s="34" t="s">
        <v>508</v>
      </c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</row>
    <row r="161" spans="1:62" ht="15.75" customHeight="1" thickBot="1" x14ac:dyDescent="0.3">
      <c r="A161" s="189" t="s">
        <v>168</v>
      </c>
      <c r="B161" s="225">
        <v>603</v>
      </c>
      <c r="C161" s="54" t="s">
        <v>467</v>
      </c>
      <c r="D161" s="197" t="s">
        <v>468</v>
      </c>
      <c r="E161" s="380" t="s">
        <v>37</v>
      </c>
      <c r="F161" s="447" t="s">
        <v>202</v>
      </c>
      <c r="G161" s="447" t="s">
        <v>203</v>
      </c>
      <c r="H161" s="161"/>
      <c r="I161" s="161"/>
      <c r="J161" s="161"/>
      <c r="K161" s="45"/>
      <c r="L161" s="456">
        <v>3</v>
      </c>
      <c r="M161" s="456">
        <v>3</v>
      </c>
      <c r="N161" s="461"/>
      <c r="O161" s="463">
        <v>45</v>
      </c>
      <c r="P161" s="463">
        <v>2</v>
      </c>
      <c r="Q161" s="463"/>
      <c r="R161" s="463"/>
      <c r="S161" s="463">
        <v>45</v>
      </c>
      <c r="T161" s="463">
        <f t="shared" si="82"/>
        <v>100</v>
      </c>
      <c r="U161" s="461">
        <v>12</v>
      </c>
      <c r="V161" s="461">
        <v>12</v>
      </c>
      <c r="W161" s="44">
        <f t="shared" si="83"/>
        <v>18</v>
      </c>
      <c r="X161" s="44">
        <f t="shared" si="84"/>
        <v>24</v>
      </c>
      <c r="Y161" s="44">
        <f t="shared" si="85"/>
        <v>42</v>
      </c>
      <c r="Z161" s="45"/>
      <c r="AA161" s="45"/>
      <c r="AB161" s="70">
        <v>1</v>
      </c>
      <c r="AC161" s="70" t="s">
        <v>54</v>
      </c>
      <c r="AD161" s="70" t="s">
        <v>242</v>
      </c>
      <c r="AE161" s="70" t="s">
        <v>511</v>
      </c>
      <c r="AF161" s="28">
        <v>1</v>
      </c>
      <c r="AG161" s="28" t="s">
        <v>46</v>
      </c>
      <c r="AH161" s="28" t="s">
        <v>162</v>
      </c>
      <c r="AI161" s="28"/>
      <c r="AJ161" s="188">
        <v>1</v>
      </c>
      <c r="AK161" s="188" t="s">
        <v>46</v>
      </c>
      <c r="AL161" s="188" t="s">
        <v>242</v>
      </c>
      <c r="AM161" s="188" t="s">
        <v>511</v>
      </c>
      <c r="AN161" s="32">
        <v>1</v>
      </c>
      <c r="AO161" s="32" t="s">
        <v>46</v>
      </c>
      <c r="AP161" s="32" t="s">
        <v>242</v>
      </c>
      <c r="AQ161" s="66" t="s">
        <v>511</v>
      </c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</row>
    <row r="162" spans="1:62" ht="15.75" customHeight="1" thickBot="1" x14ac:dyDescent="0.3">
      <c r="A162" s="179" t="s">
        <v>165</v>
      </c>
      <c r="B162" s="225">
        <v>604</v>
      </c>
      <c r="C162" s="54" t="s">
        <v>469</v>
      </c>
      <c r="D162" s="197" t="s">
        <v>470</v>
      </c>
      <c r="E162" s="197" t="s">
        <v>37</v>
      </c>
      <c r="F162" s="197" t="s">
        <v>38</v>
      </c>
      <c r="G162" s="197" t="s">
        <v>39</v>
      </c>
      <c r="H162" s="162">
        <v>74</v>
      </c>
      <c r="I162" s="161"/>
      <c r="J162" s="162"/>
      <c r="K162" s="45"/>
      <c r="L162" s="456">
        <v>3</v>
      </c>
      <c r="M162" s="456">
        <v>3</v>
      </c>
      <c r="N162" s="469"/>
      <c r="O162" s="463">
        <v>45</v>
      </c>
      <c r="P162" s="463">
        <v>2</v>
      </c>
      <c r="Q162" s="463"/>
      <c r="R162" s="463"/>
      <c r="S162" s="463">
        <v>45</v>
      </c>
      <c r="T162" s="463">
        <f t="shared" si="82"/>
        <v>100</v>
      </c>
      <c r="U162" s="461">
        <v>8</v>
      </c>
      <c r="V162" s="461">
        <v>10</v>
      </c>
      <c r="W162" s="44">
        <f t="shared" si="83"/>
        <v>12</v>
      </c>
      <c r="X162" s="44">
        <f t="shared" si="84"/>
        <v>20</v>
      </c>
      <c r="Y162" s="44">
        <f t="shared" si="85"/>
        <v>32</v>
      </c>
      <c r="Z162" s="45"/>
      <c r="AA162" s="45"/>
      <c r="AB162" s="46">
        <v>1</v>
      </c>
      <c r="AC162" s="27" t="s">
        <v>54</v>
      </c>
      <c r="AD162" s="27" t="s">
        <v>245</v>
      </c>
      <c r="AE162" s="27" t="s">
        <v>1</v>
      </c>
      <c r="AF162" s="47">
        <v>1</v>
      </c>
      <c r="AG162" s="29" t="s">
        <v>46</v>
      </c>
      <c r="AH162" s="29" t="s">
        <v>47</v>
      </c>
      <c r="AI162" s="29" t="s">
        <v>49</v>
      </c>
      <c r="AJ162" s="48">
        <v>1</v>
      </c>
      <c r="AK162" s="31" t="s">
        <v>46</v>
      </c>
      <c r="AL162" s="31" t="s">
        <v>47</v>
      </c>
      <c r="AM162" s="31" t="s">
        <v>49</v>
      </c>
      <c r="AN162" s="49">
        <v>1</v>
      </c>
      <c r="AO162" s="33" t="s">
        <v>46</v>
      </c>
      <c r="AP162" s="33" t="s">
        <v>471</v>
      </c>
      <c r="AQ162" s="34" t="s">
        <v>48</v>
      </c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</row>
    <row r="163" spans="1:62" ht="15.75" customHeight="1" thickBot="1" x14ac:dyDescent="0.3">
      <c r="A163" s="179" t="s">
        <v>165</v>
      </c>
      <c r="B163" s="225">
        <v>605</v>
      </c>
      <c r="C163" s="54" t="s">
        <v>472</v>
      </c>
      <c r="D163" s="197" t="s">
        <v>473</v>
      </c>
      <c r="E163" s="197" t="s">
        <v>37</v>
      </c>
      <c r="F163" s="18" t="s">
        <v>80</v>
      </c>
      <c r="G163" s="18" t="s">
        <v>81</v>
      </c>
      <c r="H163" s="162"/>
      <c r="I163" s="161"/>
      <c r="J163" s="162"/>
      <c r="K163" s="45"/>
      <c r="L163" s="456">
        <v>3</v>
      </c>
      <c r="M163" s="456">
        <v>3</v>
      </c>
      <c r="N163" s="461"/>
      <c r="O163" s="463">
        <v>45</v>
      </c>
      <c r="P163" s="463">
        <v>2</v>
      </c>
      <c r="Q163" s="463"/>
      <c r="R163" s="463"/>
      <c r="S163" s="463">
        <v>45</v>
      </c>
      <c r="T163" s="463">
        <f t="shared" si="82"/>
        <v>100</v>
      </c>
      <c r="U163" s="461"/>
      <c r="V163" s="461">
        <v>12</v>
      </c>
      <c r="W163" s="44">
        <f t="shared" si="83"/>
        <v>0</v>
      </c>
      <c r="X163" s="44">
        <f t="shared" si="84"/>
        <v>24</v>
      </c>
      <c r="Y163" s="44">
        <f t="shared" si="85"/>
        <v>24</v>
      </c>
      <c r="Z163" s="45"/>
      <c r="AA163" s="45"/>
      <c r="AB163" s="46">
        <v>1</v>
      </c>
      <c r="AC163" s="27" t="s">
        <v>54</v>
      </c>
      <c r="AD163" s="27" t="s">
        <v>82</v>
      </c>
      <c r="AE163" s="27" t="s">
        <v>1</v>
      </c>
      <c r="AF163" s="47">
        <v>1</v>
      </c>
      <c r="AG163" s="29" t="s">
        <v>46</v>
      </c>
      <c r="AH163" s="29" t="s">
        <v>361</v>
      </c>
      <c r="AI163" s="29" t="s">
        <v>509</v>
      </c>
      <c r="AJ163" s="48">
        <v>1</v>
      </c>
      <c r="AK163" s="31" t="s">
        <v>46</v>
      </c>
      <c r="AL163" s="31" t="s">
        <v>55</v>
      </c>
      <c r="AM163" s="31" t="s">
        <v>510</v>
      </c>
      <c r="AN163" s="49">
        <v>1</v>
      </c>
      <c r="AO163" s="33" t="s">
        <v>46</v>
      </c>
      <c r="AP163" s="33" t="s">
        <v>55</v>
      </c>
      <c r="AQ163" s="34" t="s">
        <v>510</v>
      </c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</row>
    <row r="164" spans="1:62" ht="15.75" customHeight="1" thickBot="1" x14ac:dyDescent="0.3">
      <c r="A164" s="179" t="s">
        <v>165</v>
      </c>
      <c r="B164" s="343">
        <v>606</v>
      </c>
      <c r="C164" s="54" t="s">
        <v>474</v>
      </c>
      <c r="D164" s="197" t="s">
        <v>475</v>
      </c>
      <c r="E164" s="197" t="s">
        <v>37</v>
      </c>
      <c r="F164" s="183" t="s">
        <v>206</v>
      </c>
      <c r="G164" s="183" t="s">
        <v>207</v>
      </c>
      <c r="H164" s="162"/>
      <c r="I164" s="162"/>
      <c r="J164" s="162"/>
      <c r="K164" s="45"/>
      <c r="L164" s="456">
        <v>4</v>
      </c>
      <c r="M164" s="456">
        <v>4</v>
      </c>
      <c r="N164" s="461"/>
      <c r="O164" s="463">
        <v>45</v>
      </c>
      <c r="P164" s="463">
        <v>2</v>
      </c>
      <c r="Q164" s="463"/>
      <c r="R164" s="463"/>
      <c r="S164" s="463">
        <v>45</v>
      </c>
      <c r="T164" s="463">
        <f t="shared" si="82"/>
        <v>100</v>
      </c>
      <c r="U164" s="461"/>
      <c r="V164" s="461"/>
      <c r="W164" s="44">
        <f t="shared" si="83"/>
        <v>0</v>
      </c>
      <c r="X164" s="44">
        <f t="shared" si="84"/>
        <v>0</v>
      </c>
      <c r="Y164" s="44">
        <f t="shared" si="85"/>
        <v>0</v>
      </c>
      <c r="Z164" s="382"/>
      <c r="AA164" s="382"/>
      <c r="AB164" s="70" t="s">
        <v>61</v>
      </c>
      <c r="AC164" s="70" t="s">
        <v>62</v>
      </c>
      <c r="AD164" s="70" t="s">
        <v>464</v>
      </c>
      <c r="AE164" s="70" t="s">
        <v>56</v>
      </c>
      <c r="AF164" s="28">
        <v>1</v>
      </c>
      <c r="AG164" s="28" t="s">
        <v>46</v>
      </c>
      <c r="AH164" s="28" t="s">
        <v>55</v>
      </c>
      <c r="AI164" s="28" t="s">
        <v>56</v>
      </c>
      <c r="AJ164" s="188">
        <v>1</v>
      </c>
      <c r="AK164" s="188" t="s">
        <v>46</v>
      </c>
      <c r="AL164" s="188" t="s">
        <v>55</v>
      </c>
      <c r="AM164" s="188" t="s">
        <v>56</v>
      </c>
      <c r="AN164" s="32">
        <v>1</v>
      </c>
      <c r="AO164" s="32" t="s">
        <v>46</v>
      </c>
      <c r="AP164" s="32" t="s">
        <v>55</v>
      </c>
      <c r="AQ164" s="66" t="s">
        <v>56</v>
      </c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</row>
    <row r="165" spans="1:62" ht="15.75" customHeight="1" thickBot="1" x14ac:dyDescent="0.3">
      <c r="A165" s="179" t="s">
        <v>165</v>
      </c>
      <c r="B165" s="343"/>
      <c r="C165" s="383" t="s">
        <v>476</v>
      </c>
      <c r="D165" s="197" t="s">
        <v>477</v>
      </c>
      <c r="E165" s="197" t="s">
        <v>37</v>
      </c>
      <c r="F165" s="197"/>
      <c r="G165" s="197"/>
      <c r="H165" s="162"/>
      <c r="I165" s="161"/>
      <c r="J165" s="162"/>
      <c r="K165" s="45"/>
      <c r="L165" s="495" t="s">
        <v>1</v>
      </c>
      <c r="M165" s="495" t="s">
        <v>1</v>
      </c>
      <c r="N165" s="469"/>
      <c r="O165" s="463">
        <v>45</v>
      </c>
      <c r="P165" s="463">
        <v>2</v>
      </c>
      <c r="Q165" s="463"/>
      <c r="R165" s="463"/>
      <c r="S165" s="463">
        <v>45</v>
      </c>
      <c r="T165" s="463">
        <f t="shared" si="82"/>
        <v>100</v>
      </c>
      <c r="U165" s="461">
        <v>10</v>
      </c>
      <c r="V165" s="461">
        <v>12</v>
      </c>
      <c r="W165" s="44">
        <f t="shared" si="83"/>
        <v>15</v>
      </c>
      <c r="X165" s="44">
        <f t="shared" si="84"/>
        <v>24</v>
      </c>
      <c r="Y165" s="44">
        <f t="shared" si="85"/>
        <v>39</v>
      </c>
      <c r="Z165" s="45"/>
      <c r="AA165" s="45"/>
      <c r="AB165" s="46"/>
      <c r="AC165" s="27"/>
      <c r="AD165" s="27"/>
      <c r="AE165" s="27"/>
      <c r="AF165" s="47"/>
      <c r="AG165" s="29"/>
      <c r="AH165" s="29"/>
      <c r="AI165" s="29"/>
      <c r="AJ165" s="48"/>
      <c r="AK165" s="31"/>
      <c r="AL165" s="31"/>
      <c r="AM165" s="31"/>
      <c r="AN165" s="49"/>
      <c r="AO165" s="33"/>
      <c r="AP165" s="33"/>
      <c r="AQ165" s="34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</row>
    <row r="166" spans="1:62" ht="15.75" customHeight="1" thickBot="1" x14ac:dyDescent="0.3">
      <c r="A166" s="179" t="s">
        <v>165</v>
      </c>
      <c r="B166" s="343"/>
      <c r="C166" s="383" t="s">
        <v>478</v>
      </c>
      <c r="D166" s="197" t="s">
        <v>479</v>
      </c>
      <c r="E166" s="197" t="s">
        <v>37</v>
      </c>
      <c r="F166" s="197"/>
      <c r="G166" s="197"/>
      <c r="H166" s="162"/>
      <c r="I166" s="161"/>
      <c r="J166" s="162"/>
      <c r="K166" s="45"/>
      <c r="L166" s="495" t="s">
        <v>1</v>
      </c>
      <c r="M166" s="495" t="s">
        <v>1</v>
      </c>
      <c r="N166" s="469"/>
      <c r="O166" s="463">
        <v>45</v>
      </c>
      <c r="P166" s="463">
        <v>2</v>
      </c>
      <c r="Q166" s="463"/>
      <c r="R166" s="463"/>
      <c r="S166" s="463">
        <v>45</v>
      </c>
      <c r="T166" s="463">
        <f t="shared" si="82"/>
        <v>100</v>
      </c>
      <c r="U166" s="461"/>
      <c r="V166" s="461">
        <v>16</v>
      </c>
      <c r="W166" s="44">
        <f t="shared" si="83"/>
        <v>0</v>
      </c>
      <c r="X166" s="44">
        <f t="shared" si="84"/>
        <v>32</v>
      </c>
      <c r="Y166" s="44">
        <f t="shared" si="85"/>
        <v>32</v>
      </c>
      <c r="Z166" s="45"/>
      <c r="AA166" s="45"/>
      <c r="AB166" s="46"/>
      <c r="AC166" s="27"/>
      <c r="AD166" s="27"/>
      <c r="AE166" s="27"/>
      <c r="AF166" s="47"/>
      <c r="AG166" s="29"/>
      <c r="AH166" s="29"/>
      <c r="AI166" s="29"/>
      <c r="AJ166" s="48"/>
      <c r="AK166" s="31"/>
      <c r="AL166" s="31"/>
      <c r="AM166" s="31"/>
      <c r="AN166" s="49"/>
      <c r="AO166" s="33"/>
      <c r="AP166" s="33"/>
      <c r="AQ166" s="34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</row>
    <row r="167" spans="1:62" ht="15.75" customHeight="1" thickBot="1" x14ac:dyDescent="0.3">
      <c r="A167" s="179" t="s">
        <v>165</v>
      </c>
      <c r="B167" s="225">
        <v>607</v>
      </c>
      <c r="C167" s="54" t="s">
        <v>480</v>
      </c>
      <c r="D167" s="197" t="s">
        <v>481</v>
      </c>
      <c r="E167" s="197" t="s">
        <v>37</v>
      </c>
      <c r="F167" s="18" t="s">
        <v>210</v>
      </c>
      <c r="G167" s="18" t="s">
        <v>211</v>
      </c>
      <c r="H167" s="162"/>
      <c r="I167" s="162"/>
      <c r="J167" s="162"/>
      <c r="K167" s="45"/>
      <c r="L167" s="456">
        <v>2</v>
      </c>
      <c r="M167" s="456">
        <v>2</v>
      </c>
      <c r="N167" s="461"/>
      <c r="O167" s="463">
        <v>45</v>
      </c>
      <c r="P167" s="463">
        <v>2</v>
      </c>
      <c r="Q167" s="463"/>
      <c r="R167" s="463"/>
      <c r="S167" s="463">
        <v>45</v>
      </c>
      <c r="T167" s="463">
        <f t="shared" si="82"/>
        <v>100</v>
      </c>
      <c r="U167" s="461">
        <v>6</v>
      </c>
      <c r="V167" s="461">
        <v>6</v>
      </c>
      <c r="W167" s="44">
        <f t="shared" si="83"/>
        <v>9</v>
      </c>
      <c r="X167" s="44">
        <f t="shared" si="84"/>
        <v>12</v>
      </c>
      <c r="Y167" s="44">
        <f t="shared" si="85"/>
        <v>21</v>
      </c>
      <c r="Z167" s="45"/>
      <c r="AA167" s="45"/>
      <c r="AB167" s="70">
        <v>1</v>
      </c>
      <c r="AC167" s="70" t="s">
        <v>54</v>
      </c>
      <c r="AD167" s="70" t="s">
        <v>162</v>
      </c>
      <c r="AE167" s="70"/>
      <c r="AF167" s="28">
        <v>1</v>
      </c>
      <c r="AG167" s="28" t="s">
        <v>46</v>
      </c>
      <c r="AH167" s="28" t="s">
        <v>162</v>
      </c>
      <c r="AI167" s="28"/>
      <c r="AJ167" s="188">
        <v>1</v>
      </c>
      <c r="AK167" s="188" t="s">
        <v>46</v>
      </c>
      <c r="AL167" s="188" t="s">
        <v>162</v>
      </c>
      <c r="AM167" s="188"/>
      <c r="AN167" s="32">
        <v>1</v>
      </c>
      <c r="AO167" s="32" t="s">
        <v>46</v>
      </c>
      <c r="AP167" s="32" t="s">
        <v>162</v>
      </c>
      <c r="AQ167" s="66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</row>
    <row r="168" spans="1:62" ht="15.75" customHeight="1" thickBot="1" x14ac:dyDescent="0.3">
      <c r="A168" s="240" t="s">
        <v>248</v>
      </c>
      <c r="B168" s="225">
        <v>608</v>
      </c>
      <c r="C168" s="54" t="s">
        <v>482</v>
      </c>
      <c r="D168" s="197" t="s">
        <v>483</v>
      </c>
      <c r="E168" s="197" t="s">
        <v>37</v>
      </c>
      <c r="F168" s="197"/>
      <c r="G168" s="197"/>
      <c r="H168" s="162"/>
      <c r="I168" s="162"/>
      <c r="J168" s="162"/>
      <c r="K168" s="45"/>
      <c r="L168" s="456">
        <v>8</v>
      </c>
      <c r="M168" s="456">
        <v>8</v>
      </c>
      <c r="N168" s="469"/>
      <c r="O168" s="463">
        <v>45</v>
      </c>
      <c r="P168" s="463">
        <v>2</v>
      </c>
      <c r="Q168" s="463"/>
      <c r="R168" s="463"/>
      <c r="S168" s="463">
        <v>45</v>
      </c>
      <c r="T168" s="463">
        <f t="shared" si="82"/>
        <v>100</v>
      </c>
      <c r="U168" s="461">
        <v>6</v>
      </c>
      <c r="V168" s="461"/>
      <c r="W168" s="44">
        <f t="shared" si="83"/>
        <v>9</v>
      </c>
      <c r="X168" s="44">
        <f t="shared" si="84"/>
        <v>0</v>
      </c>
      <c r="Y168" s="44">
        <f t="shared" si="85"/>
        <v>9</v>
      </c>
      <c r="Z168" s="45"/>
      <c r="AA168" s="45"/>
      <c r="AB168" s="46">
        <v>1</v>
      </c>
      <c r="AC168" s="27" t="s">
        <v>46</v>
      </c>
      <c r="AD168" s="27" t="s">
        <v>245</v>
      </c>
      <c r="AE168" s="27" t="s">
        <v>122</v>
      </c>
      <c r="AF168" s="47">
        <v>1</v>
      </c>
      <c r="AG168" s="29" t="s">
        <v>46</v>
      </c>
      <c r="AH168" s="29" t="s">
        <v>245</v>
      </c>
      <c r="AI168" s="29" t="s">
        <v>122</v>
      </c>
      <c r="AJ168" s="48"/>
      <c r="AK168" s="31"/>
      <c r="AL168" s="31"/>
      <c r="AM168" s="31"/>
      <c r="AN168" s="49"/>
      <c r="AO168" s="33"/>
      <c r="AP168" s="33"/>
      <c r="AQ168" s="34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</row>
    <row r="169" spans="1:62" ht="15.75" customHeight="1" thickBot="1" x14ac:dyDescent="0.3">
      <c r="A169" s="104"/>
      <c r="B169" s="566" t="s">
        <v>212</v>
      </c>
      <c r="C169" s="567"/>
      <c r="D169" s="176" t="s">
        <v>484</v>
      </c>
      <c r="E169" s="177"/>
      <c r="F169" s="177"/>
      <c r="G169" s="177"/>
      <c r="H169" s="178"/>
      <c r="I169" s="178"/>
      <c r="J169" s="178"/>
      <c r="K169" s="526"/>
      <c r="L169" s="526"/>
      <c r="M169" s="526"/>
      <c r="N169" s="526"/>
      <c r="O169" s="526"/>
      <c r="P169" s="526"/>
      <c r="Q169" s="526"/>
      <c r="R169" s="526"/>
      <c r="S169" s="526"/>
      <c r="T169" s="526"/>
      <c r="U169" s="526"/>
      <c r="V169" s="526"/>
      <c r="W169" s="526"/>
      <c r="X169" s="526"/>
      <c r="Y169" s="526"/>
      <c r="Z169" s="526"/>
      <c r="AA169" s="526"/>
      <c r="AB169" s="526"/>
      <c r="AC169" s="526"/>
      <c r="AD169" s="526"/>
      <c r="AE169" s="526"/>
      <c r="AF169" s="526"/>
      <c r="AG169" s="526"/>
      <c r="AH169" s="526"/>
      <c r="AI169" s="526"/>
      <c r="AJ169" s="526"/>
      <c r="AK169" s="526"/>
      <c r="AL169" s="526"/>
      <c r="AM169" s="526"/>
      <c r="AN169" s="526"/>
      <c r="AO169" s="526"/>
      <c r="AP169" s="526"/>
      <c r="AQ169" s="527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</row>
    <row r="170" spans="1:62" ht="15.75" customHeight="1" thickBot="1" x14ac:dyDescent="0.3">
      <c r="A170" s="214" t="s">
        <v>168</v>
      </c>
      <c r="B170" s="225">
        <v>601</v>
      </c>
      <c r="C170" s="224" t="s">
        <v>485</v>
      </c>
      <c r="D170" s="182" t="s">
        <v>486</v>
      </c>
      <c r="E170" s="183" t="s">
        <v>37</v>
      </c>
      <c r="F170" s="284" t="s">
        <v>80</v>
      </c>
      <c r="G170" s="284" t="s">
        <v>81</v>
      </c>
      <c r="H170" s="184"/>
      <c r="I170" s="161"/>
      <c r="J170" s="162"/>
      <c r="K170" s="45"/>
      <c r="L170" s="468">
        <v>2</v>
      </c>
      <c r="M170" s="468">
        <v>2</v>
      </c>
      <c r="N170" s="78"/>
      <c r="O170" s="325">
        <v>50</v>
      </c>
      <c r="P170" s="325">
        <v>2</v>
      </c>
      <c r="Q170" s="325"/>
      <c r="R170" s="325"/>
      <c r="S170" s="325">
        <v>50</v>
      </c>
      <c r="T170" s="79">
        <f t="shared" ref="T170:T177" si="86">(O170/S170)*100</f>
        <v>100</v>
      </c>
      <c r="U170" s="78"/>
      <c r="V170" s="78">
        <v>14</v>
      </c>
      <c r="W170" s="44">
        <f t="shared" ref="W170:W177" si="87">U170*1.5</f>
        <v>0</v>
      </c>
      <c r="X170" s="44">
        <f t="shared" ref="X170:X177" si="88">V170*P170</f>
        <v>28</v>
      </c>
      <c r="Y170" s="44">
        <f t="shared" ref="Y170:Y177" si="89">W170+X170</f>
        <v>28</v>
      </c>
      <c r="Z170" s="45"/>
      <c r="AA170" s="45"/>
      <c r="AB170" s="46">
        <v>1</v>
      </c>
      <c r="AC170" s="27" t="s">
        <v>54</v>
      </c>
      <c r="AD170" s="27" t="s">
        <v>82</v>
      </c>
      <c r="AE170" s="27" t="s">
        <v>1</v>
      </c>
      <c r="AF170" s="47">
        <v>1</v>
      </c>
      <c r="AG170" s="29" t="s">
        <v>46</v>
      </c>
      <c r="AH170" s="29" t="s">
        <v>361</v>
      </c>
      <c r="AI170" s="29" t="s">
        <v>509</v>
      </c>
      <c r="AJ170" s="48">
        <v>1</v>
      </c>
      <c r="AK170" s="31" t="s">
        <v>46</v>
      </c>
      <c r="AL170" s="31" t="s">
        <v>55</v>
      </c>
      <c r="AM170" s="31" t="s">
        <v>510</v>
      </c>
      <c r="AN170" s="49">
        <v>1</v>
      </c>
      <c r="AO170" s="33" t="s">
        <v>46</v>
      </c>
      <c r="AP170" s="33" t="s">
        <v>55</v>
      </c>
      <c r="AQ170" s="34" t="s">
        <v>510</v>
      </c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</row>
    <row r="171" spans="1:62" ht="15.75" customHeight="1" thickBot="1" x14ac:dyDescent="0.3">
      <c r="A171" s="214" t="s">
        <v>168</v>
      </c>
      <c r="B171" s="225">
        <v>602</v>
      </c>
      <c r="C171" s="224" t="s">
        <v>487</v>
      </c>
      <c r="D171" s="190" t="s">
        <v>488</v>
      </c>
      <c r="E171" s="183" t="s">
        <v>37</v>
      </c>
      <c r="F171" s="183"/>
      <c r="G171" s="183"/>
      <c r="H171" s="184"/>
      <c r="I171" s="162"/>
      <c r="J171" s="162"/>
      <c r="K171" s="45"/>
      <c r="L171" s="468">
        <v>4</v>
      </c>
      <c r="M171" s="468">
        <v>4</v>
      </c>
      <c r="N171" s="78"/>
      <c r="O171" s="325">
        <v>50</v>
      </c>
      <c r="P171" s="325">
        <v>2</v>
      </c>
      <c r="Q171" s="325"/>
      <c r="R171" s="325"/>
      <c r="S171" s="325">
        <v>50</v>
      </c>
      <c r="T171" s="79">
        <f t="shared" si="86"/>
        <v>100</v>
      </c>
      <c r="U171" s="78">
        <v>12</v>
      </c>
      <c r="V171" s="78">
        <v>24</v>
      </c>
      <c r="W171" s="44">
        <f t="shared" si="87"/>
        <v>18</v>
      </c>
      <c r="X171" s="44">
        <f t="shared" si="88"/>
        <v>48</v>
      </c>
      <c r="Y171" s="44">
        <f t="shared" si="89"/>
        <v>66</v>
      </c>
      <c r="Z171" s="45"/>
      <c r="AA171" s="45"/>
      <c r="AB171" s="46">
        <v>1</v>
      </c>
      <c r="AC171" s="27" t="s">
        <v>46</v>
      </c>
      <c r="AD171" s="27" t="s">
        <v>55</v>
      </c>
      <c r="AE171" s="27" t="s">
        <v>56</v>
      </c>
      <c r="AF171" s="47">
        <v>1</v>
      </c>
      <c r="AG171" s="29" t="s">
        <v>46</v>
      </c>
      <c r="AH171" s="29" t="s">
        <v>55</v>
      </c>
      <c r="AI171" s="29" t="s">
        <v>56</v>
      </c>
      <c r="AJ171" s="48">
        <v>1</v>
      </c>
      <c r="AK171" s="31" t="s">
        <v>46</v>
      </c>
      <c r="AL171" s="31" t="s">
        <v>55</v>
      </c>
      <c r="AM171" s="31" t="s">
        <v>56</v>
      </c>
      <c r="AN171" s="49">
        <v>1</v>
      </c>
      <c r="AO171" s="33" t="s">
        <v>46</v>
      </c>
      <c r="AP171" s="33" t="s">
        <v>55</v>
      </c>
      <c r="AQ171" s="34" t="s">
        <v>56</v>
      </c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</row>
    <row r="172" spans="1:62" ht="15.75" customHeight="1" thickBot="1" x14ac:dyDescent="0.3">
      <c r="A172" s="214" t="s">
        <v>168</v>
      </c>
      <c r="B172" s="225">
        <v>603</v>
      </c>
      <c r="C172" s="224" t="s">
        <v>489</v>
      </c>
      <c r="D172" s="190" t="s">
        <v>490</v>
      </c>
      <c r="E172" s="183" t="s">
        <v>37</v>
      </c>
      <c r="F172" s="183" t="s">
        <v>107</v>
      </c>
      <c r="G172" s="183" t="s">
        <v>64</v>
      </c>
      <c r="H172" s="162">
        <v>74</v>
      </c>
      <c r="I172" s="161"/>
      <c r="J172" s="162"/>
      <c r="K172" s="45"/>
      <c r="L172" s="468">
        <v>4</v>
      </c>
      <c r="M172" s="468">
        <v>4</v>
      </c>
      <c r="N172" s="78"/>
      <c r="O172" s="325">
        <v>50</v>
      </c>
      <c r="P172" s="325">
        <v>2</v>
      </c>
      <c r="Q172" s="325"/>
      <c r="R172" s="325"/>
      <c r="S172" s="325">
        <v>50</v>
      </c>
      <c r="T172" s="79">
        <f t="shared" si="86"/>
        <v>100</v>
      </c>
      <c r="U172" s="78">
        <v>12</v>
      </c>
      <c r="V172" s="78">
        <v>16</v>
      </c>
      <c r="W172" s="44">
        <f t="shared" si="87"/>
        <v>18</v>
      </c>
      <c r="X172" s="44">
        <f t="shared" si="88"/>
        <v>32</v>
      </c>
      <c r="Y172" s="44">
        <f t="shared" si="89"/>
        <v>50</v>
      </c>
      <c r="Z172" s="45"/>
      <c r="AA172" s="45"/>
      <c r="AB172" s="70">
        <v>1</v>
      </c>
      <c r="AC172" s="70" t="s">
        <v>46</v>
      </c>
      <c r="AD172" s="70" t="s">
        <v>55</v>
      </c>
      <c r="AE172" s="70" t="s">
        <v>56</v>
      </c>
      <c r="AF172" s="28">
        <v>1</v>
      </c>
      <c r="AG172" s="28" t="s">
        <v>46</v>
      </c>
      <c r="AH172" s="28" t="s">
        <v>55</v>
      </c>
      <c r="AI172" s="28" t="s">
        <v>56</v>
      </c>
      <c r="AJ172" s="188">
        <v>1</v>
      </c>
      <c r="AK172" s="188" t="s">
        <v>46</v>
      </c>
      <c r="AL172" s="188" t="s">
        <v>55</v>
      </c>
      <c r="AM172" s="188" t="s">
        <v>56</v>
      </c>
      <c r="AN172" s="32">
        <v>1</v>
      </c>
      <c r="AO172" s="32" t="s">
        <v>46</v>
      </c>
      <c r="AP172" s="32" t="s">
        <v>55</v>
      </c>
      <c r="AQ172" s="66" t="s">
        <v>56</v>
      </c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</row>
    <row r="173" spans="1:62" ht="15.75" customHeight="1" thickBot="1" x14ac:dyDescent="0.3">
      <c r="A173" s="179" t="s">
        <v>165</v>
      </c>
      <c r="B173" s="225">
        <v>604</v>
      </c>
      <c r="C173" s="224" t="s">
        <v>491</v>
      </c>
      <c r="D173" s="190" t="s">
        <v>492</v>
      </c>
      <c r="E173" s="183" t="s">
        <v>37</v>
      </c>
      <c r="F173" s="183" t="s">
        <v>217</v>
      </c>
      <c r="G173" s="183" t="s">
        <v>218</v>
      </c>
      <c r="H173" s="162">
        <v>74</v>
      </c>
      <c r="I173" s="162"/>
      <c r="J173" s="162"/>
      <c r="K173" s="45"/>
      <c r="L173" s="468">
        <v>2</v>
      </c>
      <c r="M173" s="468">
        <v>2</v>
      </c>
      <c r="N173" s="78"/>
      <c r="O173" s="325">
        <v>50</v>
      </c>
      <c r="P173" s="325">
        <v>2</v>
      </c>
      <c r="Q173" s="325"/>
      <c r="R173" s="325"/>
      <c r="S173" s="325">
        <v>50</v>
      </c>
      <c r="T173" s="79">
        <f t="shared" si="86"/>
        <v>100</v>
      </c>
      <c r="U173" s="78">
        <v>4</v>
      </c>
      <c r="V173" s="78">
        <v>22</v>
      </c>
      <c r="W173" s="44">
        <f t="shared" si="87"/>
        <v>6</v>
      </c>
      <c r="X173" s="44">
        <f t="shared" si="88"/>
        <v>44</v>
      </c>
      <c r="Y173" s="44">
        <f t="shared" si="89"/>
        <v>50</v>
      </c>
      <c r="Z173" s="45"/>
      <c r="AA173" s="45"/>
      <c r="AB173" s="46">
        <v>1</v>
      </c>
      <c r="AC173" s="27" t="s">
        <v>54</v>
      </c>
      <c r="AD173" s="27" t="s">
        <v>99</v>
      </c>
      <c r="AE173" s="27"/>
      <c r="AF173" s="47">
        <v>1</v>
      </c>
      <c r="AG173" s="29" t="s">
        <v>46</v>
      </c>
      <c r="AH173" s="29" t="s">
        <v>162</v>
      </c>
      <c r="AI173" s="29" t="s">
        <v>1</v>
      </c>
      <c r="AJ173" s="48">
        <v>1</v>
      </c>
      <c r="AK173" s="31" t="s">
        <v>46</v>
      </c>
      <c r="AL173" s="31" t="s">
        <v>162</v>
      </c>
      <c r="AM173" s="31" t="s">
        <v>1</v>
      </c>
      <c r="AN173" s="49">
        <v>1</v>
      </c>
      <c r="AO173" s="33" t="s">
        <v>46</v>
      </c>
      <c r="AP173" s="33" t="s">
        <v>162</v>
      </c>
      <c r="AQ173" s="34" t="s">
        <v>1</v>
      </c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</row>
    <row r="174" spans="1:62" ht="15.75" customHeight="1" thickBot="1" x14ac:dyDescent="0.3">
      <c r="A174" s="179" t="s">
        <v>165</v>
      </c>
      <c r="B174" s="225">
        <v>605</v>
      </c>
      <c r="C174" s="224" t="s">
        <v>493</v>
      </c>
      <c r="D174" s="190" t="s">
        <v>494</v>
      </c>
      <c r="E174" s="183" t="s">
        <v>37</v>
      </c>
      <c r="F174" s="183"/>
      <c r="G174" s="183"/>
      <c r="H174" s="162"/>
      <c r="I174" s="161"/>
      <c r="J174" s="162"/>
      <c r="K174" s="45"/>
      <c r="L174" s="468">
        <v>3</v>
      </c>
      <c r="M174" s="468">
        <v>3</v>
      </c>
      <c r="N174" s="239"/>
      <c r="O174" s="325">
        <v>50</v>
      </c>
      <c r="P174" s="325">
        <v>2</v>
      </c>
      <c r="Q174" s="325"/>
      <c r="R174" s="325"/>
      <c r="S174" s="325">
        <v>50</v>
      </c>
      <c r="T174" s="79">
        <f t="shared" si="86"/>
        <v>100</v>
      </c>
      <c r="U174" s="78">
        <v>4</v>
      </c>
      <c r="V174" s="78">
        <v>8</v>
      </c>
      <c r="W174" s="44">
        <f t="shared" si="87"/>
        <v>6</v>
      </c>
      <c r="X174" s="44">
        <f t="shared" si="88"/>
        <v>16</v>
      </c>
      <c r="Y174" s="44">
        <f t="shared" si="89"/>
        <v>22</v>
      </c>
      <c r="Z174" s="45"/>
      <c r="AA174" s="45"/>
      <c r="AB174" s="46">
        <v>1</v>
      </c>
      <c r="AC174" s="27" t="s">
        <v>46</v>
      </c>
      <c r="AD174" s="27" t="s">
        <v>55</v>
      </c>
      <c r="AE174" s="27" t="s">
        <v>56</v>
      </c>
      <c r="AF174" s="47">
        <v>1</v>
      </c>
      <c r="AG174" s="29" t="s">
        <v>46</v>
      </c>
      <c r="AH174" s="29" t="s">
        <v>55</v>
      </c>
      <c r="AI174" s="29" t="s">
        <v>56</v>
      </c>
      <c r="AJ174" s="48">
        <v>1</v>
      </c>
      <c r="AK174" s="31" t="s">
        <v>46</v>
      </c>
      <c r="AL174" s="31" t="s">
        <v>55</v>
      </c>
      <c r="AM174" s="31" t="s">
        <v>56</v>
      </c>
      <c r="AN174" s="49">
        <v>1</v>
      </c>
      <c r="AO174" s="33" t="s">
        <v>46</v>
      </c>
      <c r="AP174" s="33" t="s">
        <v>55</v>
      </c>
      <c r="AQ174" s="34" t="s">
        <v>56</v>
      </c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</row>
    <row r="175" spans="1:62" ht="15.75" customHeight="1" thickBot="1" x14ac:dyDescent="0.3">
      <c r="A175" s="214" t="s">
        <v>168</v>
      </c>
      <c r="B175" s="225">
        <v>606</v>
      </c>
      <c r="C175" s="224" t="s">
        <v>495</v>
      </c>
      <c r="D175" s="190" t="s">
        <v>496</v>
      </c>
      <c r="E175" s="183" t="s">
        <v>37</v>
      </c>
      <c r="F175" s="183" t="s">
        <v>192</v>
      </c>
      <c r="G175" s="183" t="s">
        <v>193</v>
      </c>
      <c r="H175" s="162">
        <v>74</v>
      </c>
      <c r="I175" s="162"/>
      <c r="J175" s="162"/>
      <c r="K175" s="45"/>
      <c r="L175" s="468">
        <v>4</v>
      </c>
      <c r="M175" s="468">
        <v>4</v>
      </c>
      <c r="N175" s="239"/>
      <c r="O175" s="325">
        <v>50</v>
      </c>
      <c r="P175" s="325">
        <v>2</v>
      </c>
      <c r="Q175" s="325"/>
      <c r="R175" s="325"/>
      <c r="S175" s="325">
        <v>50</v>
      </c>
      <c r="T175" s="79">
        <f t="shared" si="86"/>
        <v>100</v>
      </c>
      <c r="U175" s="78">
        <v>8</v>
      </c>
      <c r="V175" s="78">
        <v>16</v>
      </c>
      <c r="W175" s="44">
        <f t="shared" si="87"/>
        <v>12</v>
      </c>
      <c r="X175" s="44">
        <f t="shared" si="88"/>
        <v>32</v>
      </c>
      <c r="Y175" s="44">
        <f t="shared" si="89"/>
        <v>44</v>
      </c>
      <c r="Z175" s="45"/>
      <c r="AA175" s="45"/>
      <c r="AB175" s="70">
        <v>1</v>
      </c>
      <c r="AC175" s="70" t="s">
        <v>46</v>
      </c>
      <c r="AD175" s="70" t="s">
        <v>162</v>
      </c>
      <c r="AE175" s="70"/>
      <c r="AF175" s="28">
        <v>1</v>
      </c>
      <c r="AG175" s="28" t="s">
        <v>46</v>
      </c>
      <c r="AH175" s="28" t="s">
        <v>162</v>
      </c>
      <c r="AI175" s="28"/>
      <c r="AJ175" s="188">
        <v>1</v>
      </c>
      <c r="AK175" s="188" t="s">
        <v>46</v>
      </c>
      <c r="AL175" s="188" t="s">
        <v>162</v>
      </c>
      <c r="AM175" s="188"/>
      <c r="AN175" s="32">
        <v>1</v>
      </c>
      <c r="AO175" s="32" t="s">
        <v>46</v>
      </c>
      <c r="AP175" s="32" t="s">
        <v>162</v>
      </c>
      <c r="AQ175" s="66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</row>
    <row r="176" spans="1:62" ht="15.75" customHeight="1" thickBot="1" x14ac:dyDescent="0.3">
      <c r="A176" s="179" t="s">
        <v>165</v>
      </c>
      <c r="B176" s="225">
        <v>607</v>
      </c>
      <c r="C176" s="224" t="s">
        <v>497</v>
      </c>
      <c r="D176" s="197" t="s">
        <v>498</v>
      </c>
      <c r="E176" s="198" t="s">
        <v>37</v>
      </c>
      <c r="F176" s="198" t="s">
        <v>305</v>
      </c>
      <c r="G176" s="198" t="s">
        <v>134</v>
      </c>
      <c r="H176" s="162">
        <v>74</v>
      </c>
      <c r="I176" s="162"/>
      <c r="J176" s="162"/>
      <c r="K176" s="45"/>
      <c r="L176" s="468">
        <v>3</v>
      </c>
      <c r="M176" s="468">
        <v>3</v>
      </c>
      <c r="N176" s="78"/>
      <c r="O176" s="325">
        <v>50</v>
      </c>
      <c r="P176" s="325">
        <v>2</v>
      </c>
      <c r="Q176" s="325"/>
      <c r="R176" s="325"/>
      <c r="S176" s="325">
        <v>50</v>
      </c>
      <c r="T176" s="79">
        <f t="shared" si="86"/>
        <v>100</v>
      </c>
      <c r="U176" s="78">
        <v>2</v>
      </c>
      <c r="V176" s="349">
        <v>16</v>
      </c>
      <c r="W176" s="44">
        <f t="shared" si="87"/>
        <v>3</v>
      </c>
      <c r="X176" s="44">
        <f t="shared" si="88"/>
        <v>32</v>
      </c>
      <c r="Y176" s="44">
        <f t="shared" si="89"/>
        <v>35</v>
      </c>
      <c r="Z176" s="45"/>
      <c r="AA176" s="45"/>
      <c r="AB176" s="46">
        <v>1</v>
      </c>
      <c r="AC176" s="27" t="s">
        <v>46</v>
      </c>
      <c r="AD176" s="27" t="s">
        <v>162</v>
      </c>
      <c r="AE176" s="27" t="s">
        <v>1</v>
      </c>
      <c r="AF176" s="47">
        <v>1</v>
      </c>
      <c r="AG176" s="29" t="s">
        <v>46</v>
      </c>
      <c r="AH176" s="29" t="s">
        <v>162</v>
      </c>
      <c r="AI176" s="29"/>
      <c r="AJ176" s="48">
        <v>1</v>
      </c>
      <c r="AK176" s="31" t="s">
        <v>46</v>
      </c>
      <c r="AL176" s="31" t="s">
        <v>162</v>
      </c>
      <c r="AM176" s="31"/>
      <c r="AN176" s="49">
        <v>1</v>
      </c>
      <c r="AO176" s="33" t="s">
        <v>46</v>
      </c>
      <c r="AP176" s="33" t="s">
        <v>162</v>
      </c>
      <c r="AQ176" s="34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</row>
    <row r="177" spans="1:62" ht="15.75" customHeight="1" thickBot="1" x14ac:dyDescent="0.3">
      <c r="A177" s="240" t="s">
        <v>248</v>
      </c>
      <c r="B177" s="384">
        <v>608</v>
      </c>
      <c r="C177" s="385" t="s">
        <v>500</v>
      </c>
      <c r="D177" s="386" t="s">
        <v>501</v>
      </c>
      <c r="E177" s="386" t="s">
        <v>37</v>
      </c>
      <c r="F177" s="386" t="s">
        <v>217</v>
      </c>
      <c r="G177" s="386" t="s">
        <v>218</v>
      </c>
      <c r="H177" s="387">
        <v>74</v>
      </c>
      <c r="I177" s="387"/>
      <c r="J177" s="387"/>
      <c r="K177" s="388"/>
      <c r="L177" s="468">
        <v>8</v>
      </c>
      <c r="M177" s="486">
        <v>8</v>
      </c>
      <c r="N177" s="389"/>
      <c r="O177" s="390">
        <v>50</v>
      </c>
      <c r="P177" s="390">
        <v>2</v>
      </c>
      <c r="Q177" s="390"/>
      <c r="R177" s="390"/>
      <c r="S177" s="390">
        <v>50</v>
      </c>
      <c r="T177" s="391">
        <f t="shared" si="86"/>
        <v>100</v>
      </c>
      <c r="U177" s="389">
        <v>4</v>
      </c>
      <c r="V177" s="389">
        <v>18</v>
      </c>
      <c r="W177" s="392">
        <f t="shared" si="87"/>
        <v>6</v>
      </c>
      <c r="X177" s="392">
        <f t="shared" si="88"/>
        <v>36</v>
      </c>
      <c r="Y177" s="392">
        <f t="shared" si="89"/>
        <v>42</v>
      </c>
      <c r="Z177" s="388"/>
      <c r="AA177" s="388"/>
      <c r="AB177" s="46">
        <v>1</v>
      </c>
      <c r="AC177" s="27" t="s">
        <v>46</v>
      </c>
      <c r="AD177" s="27" t="s">
        <v>502</v>
      </c>
      <c r="AE177" s="27"/>
      <c r="AF177" s="47">
        <v>1</v>
      </c>
      <c r="AG177" s="29" t="s">
        <v>46</v>
      </c>
      <c r="AH177" s="29" t="s">
        <v>245</v>
      </c>
      <c r="AI177" s="29"/>
      <c r="AJ177" s="48">
        <v>1</v>
      </c>
      <c r="AK177" s="31" t="s">
        <v>46</v>
      </c>
      <c r="AL177" s="31" t="s">
        <v>360</v>
      </c>
      <c r="AM177" s="31"/>
      <c r="AN177" s="49">
        <v>1</v>
      </c>
      <c r="AO177" s="33" t="s">
        <v>46</v>
      </c>
      <c r="AP177" s="33" t="s">
        <v>360</v>
      </c>
      <c r="AQ177" s="34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</row>
    <row r="178" spans="1:62" ht="15.75" customHeight="1" x14ac:dyDescent="0.25">
      <c r="A178" s="104"/>
      <c r="B178" s="105"/>
      <c r="C178" s="82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8"/>
      <c r="X178" s="108"/>
      <c r="Y178" s="108"/>
      <c r="Z178" s="107"/>
      <c r="AA178" s="107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</row>
    <row r="179" spans="1:62" ht="15.75" customHeight="1" x14ac:dyDescent="0.25">
      <c r="A179" s="104"/>
      <c r="B179" s="105"/>
      <c r="C179" s="82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8"/>
      <c r="X179" s="108"/>
      <c r="Y179" s="108"/>
      <c r="Z179" s="107"/>
      <c r="AA179" s="107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</row>
    <row r="180" spans="1:62" ht="15.75" customHeight="1" x14ac:dyDescent="0.25">
      <c r="A180" s="104"/>
      <c r="B180" s="105"/>
      <c r="C180" s="82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8"/>
      <c r="X180" s="108"/>
      <c r="Y180" s="108"/>
      <c r="Z180" s="107"/>
      <c r="AA180" s="107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</row>
    <row r="181" spans="1:62" ht="15.75" customHeight="1" x14ac:dyDescent="0.25">
      <c r="A181" s="104"/>
      <c r="B181" s="105"/>
      <c r="C181" s="82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8"/>
      <c r="X181" s="108"/>
      <c r="Y181" s="108"/>
      <c r="Z181" s="107"/>
      <c r="AA181" s="107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</row>
    <row r="182" spans="1:62" ht="15.75" customHeight="1" x14ac:dyDescent="0.25">
      <c r="A182" s="104"/>
      <c r="B182" s="105"/>
      <c r="C182" s="82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8"/>
      <c r="X182" s="108"/>
      <c r="Y182" s="108"/>
      <c r="Z182" s="107"/>
      <c r="AA182" s="107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</row>
    <row r="183" spans="1:62" ht="15.75" customHeight="1" x14ac:dyDescent="0.25">
      <c r="A183" s="104"/>
      <c r="B183" s="105"/>
      <c r="C183" s="82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8"/>
      <c r="X183" s="108"/>
      <c r="Y183" s="108"/>
      <c r="Z183" s="107"/>
      <c r="AA183" s="107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</row>
    <row r="184" spans="1:62" ht="15.75" customHeight="1" x14ac:dyDescent="0.25">
      <c r="A184" s="104"/>
      <c r="B184" s="105"/>
      <c r="C184" s="82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8"/>
      <c r="X184" s="108"/>
      <c r="Y184" s="108"/>
      <c r="Z184" s="107"/>
      <c r="AA184" s="107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</row>
    <row r="185" spans="1:62" ht="15.75" customHeight="1" x14ac:dyDescent="0.25">
      <c r="A185" s="104"/>
      <c r="B185" s="105"/>
      <c r="C185" s="82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8"/>
      <c r="X185" s="108"/>
      <c r="Y185" s="108"/>
      <c r="Z185" s="107"/>
      <c r="AA185" s="107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</row>
    <row r="186" spans="1:62" ht="15.75" customHeight="1" x14ac:dyDescent="0.25">
      <c r="A186" s="104"/>
      <c r="B186" s="105"/>
      <c r="C186" s="82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8"/>
      <c r="X186" s="108"/>
      <c r="Y186" s="108"/>
      <c r="Z186" s="107"/>
      <c r="AA186" s="107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</row>
    <row r="187" spans="1:62" ht="15.75" customHeight="1" x14ac:dyDescent="0.25">
      <c r="A187" s="104"/>
      <c r="B187" s="105"/>
      <c r="C187" s="82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8"/>
      <c r="X187" s="108"/>
      <c r="Y187" s="108"/>
      <c r="Z187" s="107"/>
      <c r="AA187" s="107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</row>
    <row r="188" spans="1:62" ht="15.75" customHeight="1" x14ac:dyDescent="0.25">
      <c r="A188" s="104"/>
      <c r="B188" s="105"/>
      <c r="C188" s="82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8"/>
      <c r="X188" s="108"/>
      <c r="Y188" s="108"/>
      <c r="Z188" s="107"/>
      <c r="AA188" s="107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</row>
    <row r="189" spans="1:62" ht="15.75" customHeight="1" x14ac:dyDescent="0.25">
      <c r="A189" s="104"/>
      <c r="B189" s="105"/>
      <c r="C189" s="82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8"/>
      <c r="X189" s="108"/>
      <c r="Y189" s="108"/>
      <c r="Z189" s="107"/>
      <c r="AA189" s="107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</row>
    <row r="190" spans="1:62" ht="15.75" customHeight="1" x14ac:dyDescent="0.25">
      <c r="A190" s="104"/>
      <c r="B190" s="105"/>
      <c r="C190" s="82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8"/>
      <c r="X190" s="108"/>
      <c r="Y190" s="108"/>
      <c r="Z190" s="107"/>
      <c r="AA190" s="107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</row>
    <row r="191" spans="1:62" ht="15.75" customHeight="1" x14ac:dyDescent="0.25">
      <c r="A191" s="104"/>
      <c r="B191" s="105"/>
      <c r="C191" s="82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8"/>
      <c r="X191" s="108"/>
      <c r="Y191" s="108"/>
      <c r="Z191" s="107"/>
      <c r="AA191" s="107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</row>
    <row r="192" spans="1:62" ht="15.75" customHeight="1" x14ac:dyDescent="0.25">
      <c r="A192" s="104"/>
      <c r="B192" s="105"/>
      <c r="C192" s="82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8"/>
      <c r="X192" s="108"/>
      <c r="Y192" s="108"/>
      <c r="Z192" s="107"/>
      <c r="AA192" s="107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</row>
    <row r="193" spans="1:62" ht="15.75" customHeight="1" x14ac:dyDescent="0.25">
      <c r="A193" s="104"/>
      <c r="B193" s="105"/>
      <c r="C193" s="82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8"/>
      <c r="X193" s="108"/>
      <c r="Y193" s="108"/>
      <c r="Z193" s="107"/>
      <c r="AA193" s="107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</row>
    <row r="194" spans="1:62" ht="15.75" customHeight="1" x14ac:dyDescent="0.25">
      <c r="A194" s="104"/>
      <c r="B194" s="105"/>
      <c r="C194" s="82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8"/>
      <c r="X194" s="108"/>
      <c r="Y194" s="108"/>
      <c r="Z194" s="107"/>
      <c r="AA194" s="107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</row>
    <row r="195" spans="1:62" ht="15.75" customHeight="1" x14ac:dyDescent="0.25">
      <c r="A195" s="104"/>
      <c r="B195" s="105"/>
      <c r="C195" s="82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8"/>
      <c r="X195" s="108"/>
      <c r="Y195" s="108"/>
      <c r="Z195" s="107"/>
      <c r="AA195" s="107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</row>
    <row r="196" spans="1:62" ht="15.75" customHeight="1" x14ac:dyDescent="0.25">
      <c r="A196" s="104"/>
      <c r="B196" s="105"/>
      <c r="C196" s="82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8"/>
      <c r="X196" s="108"/>
      <c r="Y196" s="108"/>
      <c r="Z196" s="107"/>
      <c r="AA196" s="107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</row>
    <row r="197" spans="1:62" ht="15.75" customHeight="1" x14ac:dyDescent="0.25">
      <c r="A197" s="104"/>
      <c r="B197" s="105"/>
      <c r="C197" s="82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8"/>
      <c r="X197" s="108"/>
      <c r="Y197" s="108"/>
      <c r="Z197" s="107"/>
      <c r="AA197" s="107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</row>
    <row r="198" spans="1:62" ht="15.75" customHeight="1" x14ac:dyDescent="0.25">
      <c r="A198" s="104"/>
      <c r="B198" s="105"/>
      <c r="C198" s="82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8"/>
      <c r="X198" s="108"/>
      <c r="Y198" s="108"/>
      <c r="Z198" s="107"/>
      <c r="AA198" s="107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</row>
    <row r="199" spans="1:62" ht="15.75" customHeight="1" x14ac:dyDescent="0.25">
      <c r="A199" s="104"/>
      <c r="B199" s="105"/>
      <c r="C199" s="82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8"/>
      <c r="X199" s="108"/>
      <c r="Y199" s="108"/>
      <c r="Z199" s="107"/>
      <c r="AA199" s="107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</row>
    <row r="200" spans="1:62" ht="15.75" customHeight="1" x14ac:dyDescent="0.25">
      <c r="A200" s="104"/>
      <c r="B200" s="105"/>
      <c r="C200" s="82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8"/>
      <c r="X200" s="108"/>
      <c r="Y200" s="108"/>
      <c r="Z200" s="107"/>
      <c r="AA200" s="107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</row>
    <row r="201" spans="1:62" ht="15.75" customHeight="1" x14ac:dyDescent="0.25">
      <c r="A201" s="104"/>
      <c r="B201" s="105"/>
      <c r="C201" s="82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8"/>
      <c r="X201" s="108"/>
      <c r="Y201" s="108"/>
      <c r="Z201" s="107"/>
      <c r="AA201" s="107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</row>
    <row r="202" spans="1:62" ht="15.75" customHeight="1" x14ac:dyDescent="0.25">
      <c r="A202" s="104"/>
      <c r="B202" s="105"/>
      <c r="C202" s="82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8"/>
      <c r="X202" s="108"/>
      <c r="Y202" s="108"/>
      <c r="Z202" s="107"/>
      <c r="AA202" s="107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</row>
    <row r="203" spans="1:62" ht="15.75" customHeight="1" x14ac:dyDescent="0.25">
      <c r="A203" s="104"/>
      <c r="B203" s="105"/>
      <c r="C203" s="82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8"/>
      <c r="X203" s="108"/>
      <c r="Y203" s="108"/>
      <c r="Z203" s="107"/>
      <c r="AA203" s="107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</row>
    <row r="204" spans="1:62" ht="15.75" customHeight="1" x14ac:dyDescent="0.25">
      <c r="A204" s="104"/>
      <c r="B204" s="105"/>
      <c r="C204" s="82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8"/>
      <c r="X204" s="108"/>
      <c r="Y204" s="108"/>
      <c r="Z204" s="107"/>
      <c r="AA204" s="107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</row>
    <row r="205" spans="1:62" ht="15.75" customHeight="1" x14ac:dyDescent="0.25">
      <c r="A205" s="104"/>
      <c r="B205" s="105"/>
      <c r="C205" s="82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8"/>
      <c r="X205" s="108"/>
      <c r="Y205" s="108"/>
      <c r="Z205" s="107"/>
      <c r="AA205" s="107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</row>
    <row r="206" spans="1:62" ht="15.75" customHeight="1" x14ac:dyDescent="0.25">
      <c r="A206" s="104"/>
      <c r="B206" s="105"/>
      <c r="C206" s="82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8"/>
      <c r="X206" s="108"/>
      <c r="Y206" s="108"/>
      <c r="Z206" s="107"/>
      <c r="AA206" s="107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</row>
    <row r="207" spans="1:62" ht="15.75" customHeight="1" x14ac:dyDescent="0.25">
      <c r="A207" s="104"/>
      <c r="B207" s="105"/>
      <c r="C207" s="82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8"/>
      <c r="X207" s="108"/>
      <c r="Y207" s="108"/>
      <c r="Z207" s="107"/>
      <c r="AA207" s="107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</row>
    <row r="208" spans="1:62" ht="15.75" customHeight="1" x14ac:dyDescent="0.25">
      <c r="A208" s="104"/>
      <c r="B208" s="105"/>
      <c r="C208" s="82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8"/>
      <c r="X208" s="108"/>
      <c r="Y208" s="108"/>
      <c r="Z208" s="107"/>
      <c r="AA208" s="107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</row>
    <row r="209" spans="1:62" ht="15.75" customHeight="1" x14ac:dyDescent="0.25">
      <c r="A209" s="104"/>
      <c r="B209" s="105"/>
      <c r="C209" s="82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8"/>
      <c r="X209" s="108"/>
      <c r="Y209" s="108"/>
      <c r="Z209" s="107"/>
      <c r="AA209" s="107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</row>
    <row r="210" spans="1:62" ht="15.75" customHeight="1" x14ac:dyDescent="0.25">
      <c r="A210" s="104"/>
      <c r="B210" s="105"/>
      <c r="C210" s="82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8"/>
      <c r="X210" s="108"/>
      <c r="Y210" s="108"/>
      <c r="Z210" s="107"/>
      <c r="AA210" s="107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</row>
    <row r="211" spans="1:62" ht="15.75" customHeight="1" x14ac:dyDescent="0.25">
      <c r="A211" s="104"/>
      <c r="B211" s="105"/>
      <c r="C211" s="82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8"/>
      <c r="X211" s="108"/>
      <c r="Y211" s="108"/>
      <c r="Z211" s="107"/>
      <c r="AA211" s="107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</row>
    <row r="212" spans="1:62" ht="15.75" customHeight="1" x14ac:dyDescent="0.25">
      <c r="A212" s="104"/>
      <c r="B212" s="105"/>
      <c r="C212" s="82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8"/>
      <c r="X212" s="108"/>
      <c r="Y212" s="108"/>
      <c r="Z212" s="107"/>
      <c r="AA212" s="107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</row>
    <row r="213" spans="1:62" ht="15.75" customHeight="1" x14ac:dyDescent="0.25">
      <c r="A213" s="104"/>
      <c r="B213" s="105"/>
      <c r="C213" s="82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8"/>
      <c r="X213" s="108"/>
      <c r="Y213" s="108"/>
      <c r="Z213" s="107"/>
      <c r="AA213" s="107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</row>
    <row r="214" spans="1:62" ht="15.75" customHeight="1" x14ac:dyDescent="0.25">
      <c r="A214" s="104"/>
      <c r="B214" s="105"/>
      <c r="C214" s="82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8"/>
      <c r="X214" s="108"/>
      <c r="Y214" s="108"/>
      <c r="Z214" s="107"/>
      <c r="AA214" s="107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</row>
    <row r="215" spans="1:62" ht="15.75" customHeight="1" x14ac:dyDescent="0.25">
      <c r="A215" s="104"/>
      <c r="B215" s="105"/>
      <c r="C215" s="82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8"/>
      <c r="X215" s="108"/>
      <c r="Y215" s="108"/>
      <c r="Z215" s="107"/>
      <c r="AA215" s="107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</row>
    <row r="216" spans="1:62" ht="15.75" customHeight="1" x14ac:dyDescent="0.25">
      <c r="A216" s="104"/>
      <c r="B216" s="105"/>
      <c r="C216" s="82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8"/>
      <c r="X216" s="108"/>
      <c r="Y216" s="108"/>
      <c r="Z216" s="107"/>
      <c r="AA216" s="107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</row>
    <row r="217" spans="1:62" ht="15.75" customHeight="1" x14ac:dyDescent="0.25">
      <c r="A217" s="104"/>
      <c r="B217" s="105"/>
      <c r="C217" s="82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8"/>
      <c r="X217" s="108"/>
      <c r="Y217" s="108"/>
      <c r="Z217" s="107"/>
      <c r="AA217" s="107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</row>
    <row r="218" spans="1:62" ht="15.75" customHeight="1" x14ac:dyDescent="0.25">
      <c r="A218" s="104"/>
      <c r="B218" s="105"/>
      <c r="C218" s="82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8"/>
      <c r="X218" s="108"/>
      <c r="Y218" s="108"/>
      <c r="Z218" s="107"/>
      <c r="AA218" s="107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</row>
    <row r="219" spans="1:62" ht="15.75" customHeight="1" x14ac:dyDescent="0.25">
      <c r="A219" s="104"/>
      <c r="B219" s="105"/>
      <c r="C219" s="82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8"/>
      <c r="X219" s="108"/>
      <c r="Y219" s="108"/>
      <c r="Z219" s="107"/>
      <c r="AA219" s="107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</row>
    <row r="220" spans="1:62" ht="15.75" customHeight="1" x14ac:dyDescent="0.25">
      <c r="A220" s="104"/>
      <c r="B220" s="105"/>
      <c r="C220" s="82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8"/>
      <c r="X220" s="108"/>
      <c r="Y220" s="108"/>
      <c r="Z220" s="107"/>
      <c r="AA220" s="107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</row>
    <row r="221" spans="1:62" ht="15.75" customHeight="1" x14ac:dyDescent="0.25">
      <c r="A221" s="104"/>
      <c r="B221" s="105"/>
      <c r="C221" s="82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8"/>
      <c r="X221" s="108"/>
      <c r="Y221" s="108"/>
      <c r="Z221" s="107"/>
      <c r="AA221" s="107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</row>
    <row r="222" spans="1:62" ht="15.75" customHeight="1" x14ac:dyDescent="0.25">
      <c r="A222" s="104"/>
      <c r="B222" s="105"/>
      <c r="C222" s="82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8"/>
      <c r="X222" s="108"/>
      <c r="Y222" s="108"/>
      <c r="Z222" s="107"/>
      <c r="AA222" s="107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</row>
    <row r="223" spans="1:62" ht="15.75" customHeight="1" x14ac:dyDescent="0.25">
      <c r="A223" s="104"/>
      <c r="B223" s="105"/>
      <c r="C223" s="82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8"/>
      <c r="X223" s="108"/>
      <c r="Y223" s="108"/>
      <c r="Z223" s="107"/>
      <c r="AA223" s="107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</row>
    <row r="224" spans="1:62" ht="15.75" customHeight="1" x14ac:dyDescent="0.25">
      <c r="A224" s="104"/>
      <c r="B224" s="105"/>
      <c r="C224" s="82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8"/>
      <c r="X224" s="108"/>
      <c r="Y224" s="108"/>
      <c r="Z224" s="107"/>
      <c r="AA224" s="107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</row>
    <row r="225" spans="1:62" ht="15.75" customHeight="1" x14ac:dyDescent="0.25">
      <c r="A225" s="104"/>
      <c r="B225" s="105"/>
      <c r="C225" s="82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8"/>
      <c r="X225" s="108"/>
      <c r="Y225" s="108"/>
      <c r="Z225" s="107"/>
      <c r="AA225" s="107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</row>
    <row r="226" spans="1:62" ht="15.75" customHeight="1" x14ac:dyDescent="0.25">
      <c r="A226" s="104"/>
      <c r="B226" s="105"/>
      <c r="C226" s="82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8"/>
      <c r="X226" s="108"/>
      <c r="Y226" s="108"/>
      <c r="Z226" s="107"/>
      <c r="AA226" s="107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</row>
    <row r="227" spans="1:62" ht="15.75" customHeight="1" x14ac:dyDescent="0.25">
      <c r="A227" s="104"/>
      <c r="B227" s="105"/>
      <c r="C227" s="82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8"/>
      <c r="X227" s="108"/>
      <c r="Y227" s="108"/>
      <c r="Z227" s="107"/>
      <c r="AA227" s="107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</row>
    <row r="228" spans="1:62" ht="15.75" customHeight="1" x14ac:dyDescent="0.25">
      <c r="A228" s="104"/>
      <c r="B228" s="105"/>
      <c r="C228" s="82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8"/>
      <c r="X228" s="108"/>
      <c r="Y228" s="108"/>
      <c r="Z228" s="107"/>
      <c r="AA228" s="107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</row>
    <row r="229" spans="1:62" ht="15.75" customHeight="1" x14ac:dyDescent="0.25">
      <c r="A229" s="104"/>
      <c r="B229" s="105"/>
      <c r="C229" s="82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8"/>
      <c r="X229" s="108"/>
      <c r="Y229" s="108"/>
      <c r="Z229" s="107"/>
      <c r="AA229" s="107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</row>
    <row r="230" spans="1:62" ht="15.75" customHeight="1" x14ac:dyDescent="0.25">
      <c r="A230" s="104"/>
      <c r="B230" s="105"/>
      <c r="C230" s="82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8"/>
      <c r="X230" s="108"/>
      <c r="Y230" s="108"/>
      <c r="Z230" s="107"/>
      <c r="AA230" s="107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</row>
    <row r="231" spans="1:62" ht="15.75" customHeight="1" x14ac:dyDescent="0.25">
      <c r="A231" s="104"/>
      <c r="B231" s="105"/>
      <c r="C231" s="82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8"/>
      <c r="X231" s="108"/>
      <c r="Y231" s="108"/>
      <c r="Z231" s="107"/>
      <c r="AA231" s="107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</row>
    <row r="232" spans="1:62" ht="15.75" customHeight="1" x14ac:dyDescent="0.25">
      <c r="A232" s="104"/>
      <c r="B232" s="105"/>
      <c r="C232" s="82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8"/>
      <c r="X232" s="108"/>
      <c r="Y232" s="108"/>
      <c r="Z232" s="107"/>
      <c r="AA232" s="107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</row>
    <row r="233" spans="1:62" ht="15.75" customHeight="1" x14ac:dyDescent="0.25">
      <c r="A233" s="104"/>
      <c r="B233" s="105"/>
      <c r="C233" s="82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8"/>
      <c r="X233" s="108"/>
      <c r="Y233" s="108"/>
      <c r="Z233" s="107"/>
      <c r="AA233" s="107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</row>
    <row r="234" spans="1:62" ht="15.75" customHeight="1" x14ac:dyDescent="0.25">
      <c r="A234" s="104"/>
      <c r="B234" s="105"/>
      <c r="C234" s="82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8"/>
      <c r="X234" s="108"/>
      <c r="Y234" s="108"/>
      <c r="Z234" s="107"/>
      <c r="AA234" s="107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</row>
    <row r="235" spans="1:62" ht="15.75" customHeight="1" x14ac:dyDescent="0.25">
      <c r="A235" s="104"/>
      <c r="B235" s="105"/>
      <c r="C235" s="82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8"/>
      <c r="X235" s="108"/>
      <c r="Y235" s="108"/>
      <c r="Z235" s="107"/>
      <c r="AA235" s="107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</row>
    <row r="236" spans="1:62" ht="15.75" customHeight="1" x14ac:dyDescent="0.25">
      <c r="A236" s="104"/>
      <c r="B236" s="105"/>
      <c r="C236" s="82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8"/>
      <c r="X236" s="108"/>
      <c r="Y236" s="108"/>
      <c r="Z236" s="107"/>
      <c r="AA236" s="107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</row>
    <row r="237" spans="1:62" ht="15.75" customHeight="1" x14ac:dyDescent="0.25">
      <c r="A237" s="104"/>
      <c r="B237" s="105"/>
      <c r="C237" s="82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8"/>
      <c r="X237" s="108"/>
      <c r="Y237" s="108"/>
      <c r="Z237" s="107"/>
      <c r="AA237" s="107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</row>
    <row r="238" spans="1:62" ht="15.75" customHeight="1" x14ac:dyDescent="0.25">
      <c r="A238" s="104"/>
      <c r="B238" s="105"/>
      <c r="C238" s="82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8"/>
      <c r="X238" s="108"/>
      <c r="Y238" s="108"/>
      <c r="Z238" s="107"/>
      <c r="AA238" s="107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</row>
    <row r="239" spans="1:62" ht="15.75" customHeight="1" x14ac:dyDescent="0.25">
      <c r="A239" s="104"/>
      <c r="B239" s="105"/>
      <c r="C239" s="82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8"/>
      <c r="X239" s="108"/>
      <c r="Y239" s="108"/>
      <c r="Z239" s="107"/>
      <c r="AA239" s="107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</row>
    <row r="240" spans="1:62" ht="15.75" customHeight="1" x14ac:dyDescent="0.25">
      <c r="A240" s="104"/>
      <c r="B240" s="105"/>
      <c r="C240" s="82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8"/>
      <c r="X240" s="108"/>
      <c r="Y240" s="108"/>
      <c r="Z240" s="107"/>
      <c r="AA240" s="107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</row>
    <row r="241" spans="1:62" ht="15.75" customHeight="1" x14ac:dyDescent="0.25">
      <c r="A241" s="104"/>
      <c r="B241" s="105"/>
      <c r="C241" s="82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8"/>
      <c r="X241" s="108"/>
      <c r="Y241" s="108"/>
      <c r="Z241" s="107"/>
      <c r="AA241" s="107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</row>
    <row r="242" spans="1:62" ht="15.75" customHeight="1" x14ac:dyDescent="0.25">
      <c r="A242" s="104"/>
      <c r="B242" s="105"/>
      <c r="C242" s="82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8"/>
      <c r="X242" s="108"/>
      <c r="Y242" s="108"/>
      <c r="Z242" s="107"/>
      <c r="AA242" s="107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</row>
    <row r="243" spans="1:62" ht="15.75" customHeight="1" x14ac:dyDescent="0.25">
      <c r="A243" s="104"/>
      <c r="B243" s="105"/>
      <c r="C243" s="82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8"/>
      <c r="X243" s="108"/>
      <c r="Y243" s="108"/>
      <c r="Z243" s="107"/>
      <c r="AA243" s="107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</row>
    <row r="244" spans="1:62" ht="15.75" customHeight="1" x14ac:dyDescent="0.25">
      <c r="A244" s="104"/>
      <c r="B244" s="105"/>
      <c r="C244" s="82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8"/>
      <c r="X244" s="108"/>
      <c r="Y244" s="108"/>
      <c r="Z244" s="107"/>
      <c r="AA244" s="107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</row>
    <row r="245" spans="1:62" ht="15.75" customHeight="1" x14ac:dyDescent="0.25">
      <c r="A245" s="104"/>
      <c r="B245" s="105"/>
      <c r="C245" s="82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8"/>
      <c r="X245" s="108"/>
      <c r="Y245" s="108"/>
      <c r="Z245" s="107"/>
      <c r="AA245" s="107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</row>
    <row r="246" spans="1:62" ht="15.75" customHeight="1" x14ac:dyDescent="0.25">
      <c r="A246" s="104"/>
      <c r="B246" s="105"/>
      <c r="C246" s="82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8"/>
      <c r="X246" s="108"/>
      <c r="Y246" s="108"/>
      <c r="Z246" s="107"/>
      <c r="AA246" s="107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</row>
    <row r="247" spans="1:62" ht="15.75" customHeight="1" x14ac:dyDescent="0.25">
      <c r="A247" s="104"/>
      <c r="B247" s="105"/>
      <c r="C247" s="82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8"/>
      <c r="X247" s="108"/>
      <c r="Y247" s="108"/>
      <c r="Z247" s="107"/>
      <c r="AA247" s="107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</row>
    <row r="248" spans="1:62" ht="15.75" customHeight="1" x14ac:dyDescent="0.25">
      <c r="A248" s="104"/>
      <c r="B248" s="105"/>
      <c r="C248" s="82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8"/>
      <c r="X248" s="108"/>
      <c r="Y248" s="108"/>
      <c r="Z248" s="107"/>
      <c r="AA248" s="107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</row>
    <row r="249" spans="1:62" ht="15.75" customHeight="1" x14ac:dyDescent="0.25">
      <c r="A249" s="104"/>
      <c r="B249" s="105"/>
      <c r="C249" s="82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8"/>
      <c r="X249" s="108"/>
      <c r="Y249" s="108"/>
      <c r="Z249" s="107"/>
      <c r="AA249" s="107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</row>
    <row r="250" spans="1:62" ht="15.75" customHeight="1" x14ac:dyDescent="0.25">
      <c r="A250" s="104"/>
      <c r="B250" s="105"/>
      <c r="C250" s="82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8"/>
      <c r="X250" s="108"/>
      <c r="Y250" s="108"/>
      <c r="Z250" s="107"/>
      <c r="AA250" s="107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</row>
    <row r="251" spans="1:62" ht="15.75" customHeight="1" x14ac:dyDescent="0.25">
      <c r="A251" s="104"/>
      <c r="B251" s="105"/>
      <c r="C251" s="82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8"/>
      <c r="X251" s="108"/>
      <c r="Y251" s="108"/>
      <c r="Z251" s="107"/>
      <c r="AA251" s="107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</row>
    <row r="252" spans="1:62" ht="15.75" customHeight="1" x14ac:dyDescent="0.25">
      <c r="A252" s="104"/>
      <c r="B252" s="105"/>
      <c r="C252" s="82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8"/>
      <c r="X252" s="108"/>
      <c r="Y252" s="108"/>
      <c r="Z252" s="107"/>
      <c r="AA252" s="107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</row>
    <row r="253" spans="1:62" ht="15.75" customHeight="1" x14ac:dyDescent="0.25">
      <c r="A253" s="104"/>
      <c r="B253" s="105"/>
      <c r="C253" s="82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8"/>
      <c r="X253" s="108"/>
      <c r="Y253" s="108"/>
      <c r="Z253" s="107"/>
      <c r="AA253" s="107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</row>
    <row r="254" spans="1:62" ht="15.75" customHeight="1" x14ac:dyDescent="0.25">
      <c r="A254" s="104"/>
      <c r="B254" s="105"/>
      <c r="C254" s="82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8"/>
      <c r="X254" s="108"/>
      <c r="Y254" s="108"/>
      <c r="Z254" s="107"/>
      <c r="AA254" s="107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</row>
    <row r="255" spans="1:62" ht="15.75" customHeight="1" x14ac:dyDescent="0.25">
      <c r="A255" s="104"/>
      <c r="B255" s="105"/>
      <c r="C255" s="82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8"/>
      <c r="X255" s="108"/>
      <c r="Y255" s="108"/>
      <c r="Z255" s="107"/>
      <c r="AA255" s="107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</row>
    <row r="256" spans="1:62" ht="15.75" customHeight="1" x14ac:dyDescent="0.25">
      <c r="A256" s="104"/>
      <c r="B256" s="105"/>
      <c r="C256" s="82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8"/>
      <c r="X256" s="108"/>
      <c r="Y256" s="108"/>
      <c r="Z256" s="107"/>
      <c r="AA256" s="107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</row>
    <row r="257" spans="1:62" ht="15.75" customHeight="1" x14ac:dyDescent="0.25">
      <c r="A257" s="104"/>
      <c r="B257" s="105"/>
      <c r="C257" s="82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8"/>
      <c r="X257" s="108"/>
      <c r="Y257" s="108"/>
      <c r="Z257" s="107"/>
      <c r="AA257" s="107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</row>
    <row r="258" spans="1:62" ht="15.75" customHeight="1" x14ac:dyDescent="0.25">
      <c r="A258" s="104"/>
      <c r="B258" s="105"/>
      <c r="C258" s="82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8"/>
      <c r="X258" s="108"/>
      <c r="Y258" s="108"/>
      <c r="Z258" s="107"/>
      <c r="AA258" s="107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</row>
    <row r="259" spans="1:62" ht="15.75" customHeight="1" x14ac:dyDescent="0.25">
      <c r="A259" s="104"/>
      <c r="B259" s="105"/>
      <c r="C259" s="82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8"/>
      <c r="X259" s="108"/>
      <c r="Y259" s="108"/>
      <c r="Z259" s="107"/>
      <c r="AA259" s="107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</row>
    <row r="260" spans="1:62" ht="15.75" customHeight="1" x14ac:dyDescent="0.25">
      <c r="A260" s="104"/>
      <c r="B260" s="105"/>
      <c r="C260" s="82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8"/>
      <c r="X260" s="108"/>
      <c r="Y260" s="108"/>
      <c r="Z260" s="107"/>
      <c r="AA260" s="107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</row>
    <row r="261" spans="1:62" ht="15.75" customHeight="1" x14ac:dyDescent="0.25">
      <c r="A261" s="104"/>
      <c r="B261" s="105"/>
      <c r="C261" s="82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8"/>
      <c r="X261" s="108"/>
      <c r="Y261" s="108"/>
      <c r="Z261" s="107"/>
      <c r="AA261" s="107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</row>
    <row r="262" spans="1:62" ht="15.75" customHeight="1" x14ac:dyDescent="0.25">
      <c r="A262" s="104"/>
      <c r="B262" s="105"/>
      <c r="C262" s="82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8"/>
      <c r="X262" s="108"/>
      <c r="Y262" s="108"/>
      <c r="Z262" s="107"/>
      <c r="AA262" s="107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</row>
    <row r="263" spans="1:62" ht="15.75" customHeight="1" x14ac:dyDescent="0.25">
      <c r="A263" s="104"/>
      <c r="B263" s="105"/>
      <c r="C263" s="82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8"/>
      <c r="X263" s="108"/>
      <c r="Y263" s="108"/>
      <c r="Z263" s="107"/>
      <c r="AA263" s="107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</row>
    <row r="264" spans="1:62" ht="15.75" customHeight="1" x14ac:dyDescent="0.25">
      <c r="A264" s="104"/>
      <c r="B264" s="105"/>
      <c r="C264" s="82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8"/>
      <c r="X264" s="108"/>
      <c r="Y264" s="108"/>
      <c r="Z264" s="107"/>
      <c r="AA264" s="107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</row>
    <row r="265" spans="1:62" ht="15.75" customHeight="1" x14ac:dyDescent="0.25">
      <c r="A265" s="104"/>
      <c r="B265" s="105"/>
      <c r="C265" s="82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8"/>
      <c r="X265" s="108"/>
      <c r="Y265" s="108"/>
      <c r="Z265" s="107"/>
      <c r="AA265" s="107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</row>
    <row r="266" spans="1:62" ht="15.75" customHeight="1" x14ac:dyDescent="0.25">
      <c r="A266" s="104"/>
      <c r="B266" s="105"/>
      <c r="C266" s="82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8"/>
      <c r="X266" s="108"/>
      <c r="Y266" s="108"/>
      <c r="Z266" s="107"/>
      <c r="AA266" s="107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</row>
    <row r="267" spans="1:62" ht="15.75" customHeight="1" x14ac:dyDescent="0.25">
      <c r="A267" s="104"/>
      <c r="B267" s="105"/>
      <c r="C267" s="82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8"/>
      <c r="X267" s="108"/>
      <c r="Y267" s="108"/>
      <c r="Z267" s="107"/>
      <c r="AA267" s="107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</row>
    <row r="268" spans="1:62" ht="15.75" customHeight="1" x14ac:dyDescent="0.25">
      <c r="A268" s="104"/>
      <c r="B268" s="105"/>
      <c r="C268" s="82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8"/>
      <c r="X268" s="108"/>
      <c r="Y268" s="108"/>
      <c r="Z268" s="107"/>
      <c r="AA268" s="107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</row>
    <row r="269" spans="1:62" ht="15.75" customHeight="1" x14ac:dyDescent="0.25">
      <c r="A269" s="104"/>
      <c r="B269" s="105"/>
      <c r="C269" s="82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8"/>
      <c r="X269" s="108"/>
      <c r="Y269" s="108"/>
      <c r="Z269" s="107"/>
      <c r="AA269" s="107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</row>
    <row r="270" spans="1:62" ht="15.75" customHeight="1" x14ac:dyDescent="0.25">
      <c r="A270" s="104"/>
      <c r="B270" s="105"/>
      <c r="C270" s="82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8"/>
      <c r="X270" s="108"/>
      <c r="Y270" s="108"/>
      <c r="Z270" s="107"/>
      <c r="AA270" s="107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</row>
    <row r="271" spans="1:62" ht="15.75" customHeight="1" x14ac:dyDescent="0.25">
      <c r="A271" s="104"/>
      <c r="B271" s="105"/>
      <c r="C271" s="82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8"/>
      <c r="X271" s="108"/>
      <c r="Y271" s="108"/>
      <c r="Z271" s="107"/>
      <c r="AA271" s="107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</row>
    <row r="272" spans="1:62" ht="15.75" customHeight="1" x14ac:dyDescent="0.25">
      <c r="A272" s="104"/>
      <c r="B272" s="105"/>
      <c r="C272" s="82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8"/>
      <c r="X272" s="108"/>
      <c r="Y272" s="108"/>
      <c r="Z272" s="107"/>
      <c r="AA272" s="107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</row>
    <row r="273" spans="1:62" ht="15.75" customHeight="1" x14ac:dyDescent="0.25">
      <c r="A273" s="104"/>
      <c r="B273" s="105"/>
      <c r="C273" s="82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8"/>
      <c r="X273" s="108"/>
      <c r="Y273" s="108"/>
      <c r="Z273" s="107"/>
      <c r="AA273" s="107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</row>
    <row r="274" spans="1:62" ht="15.75" customHeight="1" x14ac:dyDescent="0.25">
      <c r="A274" s="104"/>
      <c r="B274" s="105"/>
      <c r="C274" s="82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8"/>
      <c r="X274" s="108"/>
      <c r="Y274" s="108"/>
      <c r="Z274" s="107"/>
      <c r="AA274" s="107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</row>
    <row r="275" spans="1:62" ht="15.75" customHeight="1" x14ac:dyDescent="0.25">
      <c r="A275" s="104"/>
      <c r="B275" s="105"/>
      <c r="C275" s="82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8"/>
      <c r="X275" s="108"/>
      <c r="Y275" s="108"/>
      <c r="Z275" s="107"/>
      <c r="AA275" s="107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</row>
    <row r="276" spans="1:62" ht="15.75" customHeight="1" x14ac:dyDescent="0.25">
      <c r="A276" s="104"/>
      <c r="B276" s="105"/>
      <c r="C276" s="82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8"/>
      <c r="X276" s="108"/>
      <c r="Y276" s="108"/>
      <c r="Z276" s="107"/>
      <c r="AA276" s="107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</row>
    <row r="277" spans="1:62" ht="15.75" customHeight="1" x14ac:dyDescent="0.25">
      <c r="A277" s="104"/>
      <c r="B277" s="105"/>
      <c r="C277" s="82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8"/>
      <c r="X277" s="108"/>
      <c r="Y277" s="108"/>
      <c r="Z277" s="107"/>
      <c r="AA277" s="107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</row>
    <row r="278" spans="1:62" ht="15.75" customHeight="1" x14ac:dyDescent="0.25">
      <c r="A278" s="104"/>
      <c r="B278" s="105"/>
      <c r="C278" s="82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8"/>
      <c r="X278" s="108"/>
      <c r="Y278" s="108"/>
      <c r="Z278" s="107"/>
      <c r="AA278" s="107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</row>
    <row r="279" spans="1:62" ht="15.75" customHeight="1" x14ac:dyDescent="0.25">
      <c r="A279" s="104"/>
      <c r="B279" s="105"/>
      <c r="C279" s="82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8"/>
      <c r="X279" s="108"/>
      <c r="Y279" s="108"/>
      <c r="Z279" s="107"/>
      <c r="AA279" s="107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</row>
    <row r="280" spans="1:62" ht="15.75" customHeight="1" x14ac:dyDescent="0.25">
      <c r="A280" s="104"/>
      <c r="B280" s="105"/>
      <c r="C280" s="82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8"/>
      <c r="X280" s="108"/>
      <c r="Y280" s="108"/>
      <c r="Z280" s="107"/>
      <c r="AA280" s="107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</row>
    <row r="281" spans="1:62" ht="15.75" customHeight="1" x14ac:dyDescent="0.25">
      <c r="A281" s="104"/>
      <c r="B281" s="105"/>
      <c r="C281" s="82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8"/>
      <c r="X281" s="108"/>
      <c r="Y281" s="108"/>
      <c r="Z281" s="107"/>
      <c r="AA281" s="107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</row>
    <row r="282" spans="1:62" ht="15.75" customHeight="1" x14ac:dyDescent="0.25">
      <c r="A282" s="104"/>
      <c r="B282" s="105"/>
      <c r="C282" s="82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8"/>
      <c r="X282" s="108"/>
      <c r="Y282" s="108"/>
      <c r="Z282" s="107"/>
      <c r="AA282" s="107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</row>
    <row r="283" spans="1:62" ht="15.75" customHeight="1" x14ac:dyDescent="0.25">
      <c r="A283" s="104"/>
      <c r="B283" s="105"/>
      <c r="C283" s="82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8"/>
      <c r="X283" s="108"/>
      <c r="Y283" s="108"/>
      <c r="Z283" s="107"/>
      <c r="AA283" s="107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</row>
    <row r="284" spans="1:62" ht="15.75" customHeight="1" x14ac:dyDescent="0.25">
      <c r="A284" s="104"/>
      <c r="B284" s="105"/>
      <c r="C284" s="82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8"/>
      <c r="X284" s="108"/>
      <c r="Y284" s="108"/>
      <c r="Z284" s="107"/>
      <c r="AA284" s="107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</row>
    <row r="285" spans="1:62" ht="15.75" customHeight="1" x14ac:dyDescent="0.25">
      <c r="A285" s="104"/>
      <c r="B285" s="105"/>
      <c r="C285" s="82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8"/>
      <c r="X285" s="108"/>
      <c r="Y285" s="108"/>
      <c r="Z285" s="107"/>
      <c r="AA285" s="107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</row>
    <row r="286" spans="1:62" ht="15.75" customHeight="1" x14ac:dyDescent="0.25">
      <c r="A286" s="104"/>
      <c r="B286" s="105"/>
      <c r="C286" s="82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8"/>
      <c r="X286" s="108"/>
      <c r="Y286" s="108"/>
      <c r="Z286" s="107"/>
      <c r="AA286" s="107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</row>
    <row r="287" spans="1:62" ht="15.75" customHeight="1" x14ac:dyDescent="0.25">
      <c r="A287" s="104"/>
      <c r="B287" s="105"/>
      <c r="C287" s="82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8"/>
      <c r="X287" s="108"/>
      <c r="Y287" s="108"/>
      <c r="Z287" s="107"/>
      <c r="AA287" s="107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</row>
    <row r="288" spans="1:62" ht="15.75" customHeight="1" x14ac:dyDescent="0.25">
      <c r="A288" s="104"/>
      <c r="B288" s="105"/>
      <c r="C288" s="82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8"/>
      <c r="X288" s="108"/>
      <c r="Y288" s="108"/>
      <c r="Z288" s="107"/>
      <c r="AA288" s="107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</row>
    <row r="289" spans="1:62" ht="15.75" customHeight="1" x14ac:dyDescent="0.25">
      <c r="A289" s="104"/>
      <c r="B289" s="105"/>
      <c r="C289" s="82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8"/>
      <c r="X289" s="108"/>
      <c r="Y289" s="108"/>
      <c r="Z289" s="107"/>
      <c r="AA289" s="107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</row>
    <row r="290" spans="1:62" ht="15.75" customHeight="1" x14ac:dyDescent="0.25">
      <c r="A290" s="104"/>
      <c r="B290" s="105"/>
      <c r="C290" s="82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8"/>
      <c r="X290" s="108"/>
      <c r="Y290" s="108"/>
      <c r="Z290" s="107"/>
      <c r="AA290" s="107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</row>
    <row r="291" spans="1:62" ht="15.75" customHeight="1" x14ac:dyDescent="0.25">
      <c r="A291" s="104"/>
      <c r="B291" s="105"/>
      <c r="C291" s="82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8"/>
      <c r="X291" s="108"/>
      <c r="Y291" s="108"/>
      <c r="Z291" s="107"/>
      <c r="AA291" s="107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</row>
    <row r="292" spans="1:62" ht="15.75" customHeight="1" x14ac:dyDescent="0.25">
      <c r="A292" s="104"/>
      <c r="B292" s="105"/>
      <c r="C292" s="82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8"/>
      <c r="X292" s="108"/>
      <c r="Y292" s="108"/>
      <c r="Z292" s="107"/>
      <c r="AA292" s="107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</row>
    <row r="293" spans="1:62" ht="15.75" customHeight="1" x14ac:dyDescent="0.25">
      <c r="A293" s="104"/>
      <c r="B293" s="105"/>
      <c r="C293" s="82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8"/>
      <c r="X293" s="108"/>
      <c r="Y293" s="108"/>
      <c r="Z293" s="107"/>
      <c r="AA293" s="107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</row>
    <row r="294" spans="1:62" ht="15.75" customHeight="1" x14ac:dyDescent="0.25">
      <c r="A294" s="104"/>
      <c r="B294" s="105"/>
      <c r="C294" s="82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8"/>
      <c r="X294" s="108"/>
      <c r="Y294" s="108"/>
      <c r="Z294" s="107"/>
      <c r="AA294" s="107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</row>
    <row r="295" spans="1:62" ht="15.75" customHeight="1" x14ac:dyDescent="0.25">
      <c r="A295" s="104"/>
      <c r="B295" s="105"/>
      <c r="C295" s="82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8"/>
      <c r="X295" s="108"/>
      <c r="Y295" s="108"/>
      <c r="Z295" s="107"/>
      <c r="AA295" s="107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</row>
    <row r="296" spans="1:62" ht="15.75" customHeight="1" x14ac:dyDescent="0.25">
      <c r="A296" s="104"/>
      <c r="B296" s="105"/>
      <c r="C296" s="82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8"/>
      <c r="X296" s="108"/>
      <c r="Y296" s="108"/>
      <c r="Z296" s="107"/>
      <c r="AA296" s="107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</row>
    <row r="297" spans="1:62" ht="15.75" customHeight="1" x14ac:dyDescent="0.25">
      <c r="A297" s="104"/>
      <c r="B297" s="105"/>
      <c r="C297" s="82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8"/>
      <c r="X297" s="108"/>
      <c r="Y297" s="108"/>
      <c r="Z297" s="107"/>
      <c r="AA297" s="107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</row>
    <row r="298" spans="1:62" ht="15.75" customHeight="1" x14ac:dyDescent="0.25">
      <c r="A298" s="104"/>
      <c r="B298" s="105"/>
      <c r="C298" s="82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8"/>
      <c r="X298" s="108"/>
      <c r="Y298" s="108"/>
      <c r="Z298" s="107"/>
      <c r="AA298" s="107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</row>
    <row r="299" spans="1:62" ht="15.75" customHeight="1" x14ac:dyDescent="0.25">
      <c r="A299" s="104"/>
      <c r="B299" s="105"/>
      <c r="C299" s="82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8"/>
      <c r="X299" s="108"/>
      <c r="Y299" s="108"/>
      <c r="Z299" s="107"/>
      <c r="AA299" s="107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</row>
    <row r="300" spans="1:62" ht="15.75" customHeight="1" x14ac:dyDescent="0.25">
      <c r="A300" s="104"/>
      <c r="B300" s="105"/>
      <c r="C300" s="82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8"/>
      <c r="X300" s="108"/>
      <c r="Y300" s="108"/>
      <c r="Z300" s="107"/>
      <c r="AA300" s="107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</row>
    <row r="301" spans="1:62" ht="15.75" customHeight="1" x14ac:dyDescent="0.25">
      <c r="A301" s="104"/>
      <c r="B301" s="105"/>
      <c r="C301" s="82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8"/>
      <c r="X301" s="108"/>
      <c r="Y301" s="108"/>
      <c r="Z301" s="107"/>
      <c r="AA301" s="107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</row>
    <row r="302" spans="1:62" ht="15.75" customHeight="1" x14ac:dyDescent="0.25">
      <c r="A302" s="104"/>
      <c r="B302" s="105"/>
      <c r="C302" s="82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8"/>
      <c r="X302" s="108"/>
      <c r="Y302" s="108"/>
      <c r="Z302" s="107"/>
      <c r="AA302" s="107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</row>
    <row r="303" spans="1:62" ht="15.75" customHeight="1" x14ac:dyDescent="0.25">
      <c r="A303" s="104"/>
      <c r="B303" s="105"/>
      <c r="C303" s="82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8"/>
      <c r="X303" s="108"/>
      <c r="Y303" s="108"/>
      <c r="Z303" s="107"/>
      <c r="AA303" s="107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</row>
    <row r="304" spans="1:62" ht="15.75" customHeight="1" x14ac:dyDescent="0.25">
      <c r="A304" s="104"/>
      <c r="B304" s="105"/>
      <c r="C304" s="82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8"/>
      <c r="X304" s="108"/>
      <c r="Y304" s="108"/>
      <c r="Z304" s="107"/>
      <c r="AA304" s="107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</row>
    <row r="305" spans="1:62" ht="15.75" customHeight="1" x14ac:dyDescent="0.25">
      <c r="A305" s="104"/>
      <c r="B305" s="105"/>
      <c r="C305" s="82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8"/>
      <c r="X305" s="108"/>
      <c r="Y305" s="108"/>
      <c r="Z305" s="107"/>
      <c r="AA305" s="107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</row>
    <row r="306" spans="1:62" ht="15.75" customHeight="1" x14ac:dyDescent="0.25">
      <c r="A306" s="104"/>
      <c r="B306" s="105"/>
      <c r="C306" s="82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8"/>
      <c r="X306" s="108"/>
      <c r="Y306" s="108"/>
      <c r="Z306" s="107"/>
      <c r="AA306" s="107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</row>
    <row r="307" spans="1:62" ht="15.75" customHeight="1" x14ac:dyDescent="0.25">
      <c r="A307" s="104"/>
      <c r="B307" s="105"/>
      <c r="C307" s="82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8"/>
      <c r="X307" s="108"/>
      <c r="Y307" s="108"/>
      <c r="Z307" s="107"/>
      <c r="AA307" s="107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</row>
    <row r="308" spans="1:62" ht="15.75" customHeight="1" x14ac:dyDescent="0.25">
      <c r="A308" s="104"/>
      <c r="B308" s="105"/>
      <c r="C308" s="82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8"/>
      <c r="X308" s="108"/>
      <c r="Y308" s="108"/>
      <c r="Z308" s="107"/>
      <c r="AA308" s="107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</row>
    <row r="309" spans="1:62" ht="15.75" customHeight="1" x14ac:dyDescent="0.25">
      <c r="A309" s="104"/>
      <c r="B309" s="105"/>
      <c r="C309" s="82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8"/>
      <c r="X309" s="108"/>
      <c r="Y309" s="108"/>
      <c r="Z309" s="107"/>
      <c r="AA309" s="107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</row>
    <row r="310" spans="1:62" ht="15.75" customHeight="1" x14ac:dyDescent="0.25">
      <c r="A310" s="104"/>
      <c r="B310" s="105"/>
      <c r="C310" s="82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8"/>
      <c r="X310" s="108"/>
      <c r="Y310" s="108"/>
      <c r="Z310" s="107"/>
      <c r="AA310" s="107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</row>
    <row r="311" spans="1:62" ht="15.75" customHeight="1" x14ac:dyDescent="0.25">
      <c r="A311" s="104"/>
      <c r="B311" s="105"/>
      <c r="C311" s="82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8"/>
      <c r="X311" s="108"/>
      <c r="Y311" s="108"/>
      <c r="Z311" s="107"/>
      <c r="AA311" s="107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</row>
    <row r="312" spans="1:62" ht="15.75" customHeight="1" x14ac:dyDescent="0.25">
      <c r="A312" s="104"/>
      <c r="B312" s="105"/>
      <c r="C312" s="82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8"/>
      <c r="X312" s="108"/>
      <c r="Y312" s="108"/>
      <c r="Z312" s="107"/>
      <c r="AA312" s="107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</row>
    <row r="313" spans="1:62" ht="15.75" customHeight="1" x14ac:dyDescent="0.25">
      <c r="A313" s="104"/>
      <c r="B313" s="105"/>
      <c r="C313" s="82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8"/>
      <c r="X313" s="108"/>
      <c r="Y313" s="108"/>
      <c r="Z313" s="107"/>
      <c r="AA313" s="107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</row>
    <row r="314" spans="1:62" ht="15.75" customHeight="1" x14ac:dyDescent="0.25">
      <c r="A314" s="104"/>
      <c r="B314" s="105"/>
      <c r="C314" s="82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8"/>
      <c r="X314" s="108"/>
      <c r="Y314" s="108"/>
      <c r="Z314" s="107"/>
      <c r="AA314" s="107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</row>
    <row r="315" spans="1:62" ht="15.75" customHeight="1" x14ac:dyDescent="0.25">
      <c r="A315" s="104"/>
      <c r="B315" s="105"/>
      <c r="C315" s="82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8"/>
      <c r="X315" s="108"/>
      <c r="Y315" s="108"/>
      <c r="Z315" s="107"/>
      <c r="AA315" s="107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</row>
    <row r="316" spans="1:62" ht="15.75" customHeight="1" x14ac:dyDescent="0.25">
      <c r="A316" s="104"/>
      <c r="B316" s="105"/>
      <c r="C316" s="82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8"/>
      <c r="X316" s="108"/>
      <c r="Y316" s="108"/>
      <c r="Z316" s="107"/>
      <c r="AA316" s="107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</row>
    <row r="317" spans="1:62" ht="15.75" customHeight="1" x14ac:dyDescent="0.25">
      <c r="A317" s="104"/>
      <c r="B317" s="105"/>
      <c r="C317" s="82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8"/>
      <c r="X317" s="108"/>
      <c r="Y317" s="108"/>
      <c r="Z317" s="107"/>
      <c r="AA317" s="107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</row>
    <row r="318" spans="1:62" ht="15.75" customHeight="1" x14ac:dyDescent="0.25">
      <c r="A318" s="104"/>
      <c r="B318" s="105"/>
      <c r="C318" s="82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8"/>
      <c r="X318" s="108"/>
      <c r="Y318" s="108"/>
      <c r="Z318" s="107"/>
      <c r="AA318" s="107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</row>
    <row r="319" spans="1:62" ht="15.75" customHeight="1" x14ac:dyDescent="0.25">
      <c r="A319" s="104"/>
      <c r="B319" s="105"/>
      <c r="C319" s="82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8"/>
      <c r="X319" s="108"/>
      <c r="Y319" s="108"/>
      <c r="Z319" s="107"/>
      <c r="AA319" s="107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</row>
    <row r="320" spans="1:62" ht="15.75" customHeight="1" x14ac:dyDescent="0.25">
      <c r="A320" s="104"/>
      <c r="B320" s="105"/>
      <c r="C320" s="82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8"/>
      <c r="X320" s="108"/>
      <c r="Y320" s="108"/>
      <c r="Z320" s="107"/>
      <c r="AA320" s="107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</row>
    <row r="321" spans="1:62" ht="15.75" customHeight="1" x14ac:dyDescent="0.25">
      <c r="A321" s="104"/>
      <c r="B321" s="105"/>
      <c r="C321" s="82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8"/>
      <c r="X321" s="108"/>
      <c r="Y321" s="108"/>
      <c r="Z321" s="107"/>
      <c r="AA321" s="107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</row>
    <row r="322" spans="1:62" ht="15.75" customHeight="1" x14ac:dyDescent="0.25">
      <c r="A322" s="104"/>
      <c r="B322" s="105"/>
      <c r="C322" s="82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8"/>
      <c r="X322" s="108"/>
      <c r="Y322" s="108"/>
      <c r="Z322" s="107"/>
      <c r="AA322" s="107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</row>
    <row r="323" spans="1:62" ht="15.75" customHeight="1" x14ac:dyDescent="0.25">
      <c r="A323" s="104"/>
      <c r="B323" s="105"/>
      <c r="C323" s="82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8"/>
      <c r="X323" s="108"/>
      <c r="Y323" s="108"/>
      <c r="Z323" s="107"/>
      <c r="AA323" s="107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</row>
    <row r="324" spans="1:62" ht="15.75" customHeight="1" x14ac:dyDescent="0.25">
      <c r="A324" s="104"/>
      <c r="B324" s="105"/>
      <c r="C324" s="82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8"/>
      <c r="X324" s="108"/>
      <c r="Y324" s="108"/>
      <c r="Z324" s="107"/>
      <c r="AA324" s="107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</row>
    <row r="325" spans="1:62" ht="15.75" customHeight="1" x14ac:dyDescent="0.25">
      <c r="A325" s="104"/>
      <c r="B325" s="105"/>
      <c r="C325" s="82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8"/>
      <c r="X325" s="108"/>
      <c r="Y325" s="108"/>
      <c r="Z325" s="107"/>
      <c r="AA325" s="107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</row>
    <row r="326" spans="1:62" ht="15.75" customHeight="1" x14ac:dyDescent="0.25">
      <c r="A326" s="104"/>
      <c r="B326" s="105"/>
      <c r="C326" s="82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8"/>
      <c r="X326" s="108"/>
      <c r="Y326" s="108"/>
      <c r="Z326" s="107"/>
      <c r="AA326" s="107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</row>
    <row r="327" spans="1:62" ht="15.75" customHeight="1" x14ac:dyDescent="0.25">
      <c r="A327" s="104"/>
      <c r="B327" s="105"/>
      <c r="C327" s="82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8"/>
      <c r="X327" s="108"/>
      <c r="Y327" s="108"/>
      <c r="Z327" s="107"/>
      <c r="AA327" s="107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</row>
    <row r="328" spans="1:62" ht="15.75" customHeight="1" x14ac:dyDescent="0.25">
      <c r="A328" s="104"/>
      <c r="B328" s="105"/>
      <c r="C328" s="82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8"/>
      <c r="X328" s="108"/>
      <c r="Y328" s="108"/>
      <c r="Z328" s="107"/>
      <c r="AA328" s="107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</row>
    <row r="329" spans="1:62" ht="15.75" customHeight="1" x14ac:dyDescent="0.25">
      <c r="A329" s="104"/>
      <c r="B329" s="105"/>
      <c r="C329" s="82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8"/>
      <c r="X329" s="108"/>
      <c r="Y329" s="108"/>
      <c r="Z329" s="107"/>
      <c r="AA329" s="107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</row>
    <row r="330" spans="1:62" ht="15.75" customHeight="1" x14ac:dyDescent="0.25">
      <c r="A330" s="104"/>
      <c r="B330" s="105"/>
      <c r="C330" s="82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8"/>
      <c r="X330" s="108"/>
      <c r="Y330" s="108"/>
      <c r="Z330" s="107"/>
      <c r="AA330" s="107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</row>
    <row r="331" spans="1:62" ht="15.75" customHeight="1" x14ac:dyDescent="0.25">
      <c r="A331" s="104"/>
      <c r="B331" s="105"/>
      <c r="C331" s="82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8"/>
      <c r="X331" s="108"/>
      <c r="Y331" s="108"/>
      <c r="Z331" s="107"/>
      <c r="AA331" s="107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</row>
    <row r="332" spans="1:62" ht="15.75" customHeight="1" x14ac:dyDescent="0.25">
      <c r="A332" s="104"/>
      <c r="B332" s="105"/>
      <c r="C332" s="82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8"/>
      <c r="X332" s="108"/>
      <c r="Y332" s="108"/>
      <c r="Z332" s="107"/>
      <c r="AA332" s="107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</row>
    <row r="333" spans="1:62" ht="15.75" customHeight="1" x14ac:dyDescent="0.25">
      <c r="A333" s="104"/>
      <c r="B333" s="105"/>
      <c r="C333" s="82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8"/>
      <c r="X333" s="108"/>
      <c r="Y333" s="108"/>
      <c r="Z333" s="107"/>
      <c r="AA333" s="107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</row>
    <row r="334" spans="1:62" ht="15.75" customHeight="1" x14ac:dyDescent="0.25">
      <c r="A334" s="104"/>
      <c r="B334" s="105"/>
      <c r="C334" s="82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8"/>
      <c r="X334" s="108"/>
      <c r="Y334" s="108"/>
      <c r="Z334" s="107"/>
      <c r="AA334" s="107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</row>
    <row r="335" spans="1:62" ht="15.75" customHeight="1" x14ac:dyDescent="0.25">
      <c r="A335" s="104"/>
      <c r="B335" s="105"/>
      <c r="C335" s="82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8"/>
      <c r="X335" s="108"/>
      <c r="Y335" s="108"/>
      <c r="Z335" s="107"/>
      <c r="AA335" s="107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</row>
    <row r="336" spans="1:62" ht="15.75" customHeight="1" x14ac:dyDescent="0.25">
      <c r="A336" s="104"/>
      <c r="B336" s="105"/>
      <c r="C336" s="82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8"/>
      <c r="X336" s="108"/>
      <c r="Y336" s="108"/>
      <c r="Z336" s="107"/>
      <c r="AA336" s="107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</row>
    <row r="337" spans="1:62" ht="15.75" customHeight="1" x14ac:dyDescent="0.25">
      <c r="A337" s="104"/>
      <c r="B337" s="105"/>
      <c r="C337" s="82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8"/>
      <c r="X337" s="108"/>
      <c r="Y337" s="108"/>
      <c r="Z337" s="107"/>
      <c r="AA337" s="107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</row>
    <row r="338" spans="1:62" ht="15.75" customHeight="1" x14ac:dyDescent="0.25">
      <c r="A338" s="104"/>
      <c r="B338" s="105"/>
      <c r="C338" s="82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8"/>
      <c r="X338" s="108"/>
      <c r="Y338" s="108"/>
      <c r="Z338" s="107"/>
      <c r="AA338" s="107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</row>
    <row r="339" spans="1:62" ht="15.75" customHeight="1" x14ac:dyDescent="0.25">
      <c r="A339" s="104"/>
      <c r="B339" s="105"/>
      <c r="C339" s="82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8"/>
      <c r="X339" s="108"/>
      <c r="Y339" s="108"/>
      <c r="Z339" s="107"/>
      <c r="AA339" s="107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</row>
    <row r="340" spans="1:62" ht="15.75" customHeight="1" x14ac:dyDescent="0.25">
      <c r="A340" s="104"/>
      <c r="B340" s="105"/>
      <c r="C340" s="82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8"/>
      <c r="X340" s="108"/>
      <c r="Y340" s="108"/>
      <c r="Z340" s="107"/>
      <c r="AA340" s="107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</row>
    <row r="341" spans="1:62" ht="15.75" customHeight="1" x14ac:dyDescent="0.25">
      <c r="A341" s="104"/>
      <c r="B341" s="105"/>
      <c r="C341" s="82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8"/>
      <c r="X341" s="108"/>
      <c r="Y341" s="108"/>
      <c r="Z341" s="107"/>
      <c r="AA341" s="107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</row>
    <row r="342" spans="1:62" ht="15.75" customHeight="1" x14ac:dyDescent="0.25">
      <c r="A342" s="104"/>
      <c r="B342" s="105"/>
      <c r="C342" s="82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8"/>
      <c r="X342" s="108"/>
      <c r="Y342" s="108"/>
      <c r="Z342" s="107"/>
      <c r="AA342" s="107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</row>
    <row r="343" spans="1:62" ht="15.75" customHeight="1" x14ac:dyDescent="0.25">
      <c r="A343" s="104"/>
      <c r="B343" s="105"/>
      <c r="C343" s="82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8"/>
      <c r="X343" s="108"/>
      <c r="Y343" s="108"/>
      <c r="Z343" s="107"/>
      <c r="AA343" s="107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</row>
    <row r="344" spans="1:62" ht="15.75" customHeight="1" x14ac:dyDescent="0.25">
      <c r="A344" s="104"/>
      <c r="B344" s="105"/>
      <c r="C344" s="82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8"/>
      <c r="X344" s="108"/>
      <c r="Y344" s="108"/>
      <c r="Z344" s="107"/>
      <c r="AA344" s="107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</row>
    <row r="345" spans="1:62" ht="15.75" customHeight="1" x14ac:dyDescent="0.25">
      <c r="A345" s="104"/>
      <c r="B345" s="105"/>
      <c r="C345" s="82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8"/>
      <c r="X345" s="108"/>
      <c r="Y345" s="108"/>
      <c r="Z345" s="107"/>
      <c r="AA345" s="107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</row>
    <row r="346" spans="1:62" ht="15.75" customHeight="1" x14ac:dyDescent="0.25">
      <c r="A346" s="104"/>
      <c r="B346" s="105"/>
      <c r="C346" s="82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8"/>
      <c r="X346" s="108"/>
      <c r="Y346" s="108"/>
      <c r="Z346" s="107"/>
      <c r="AA346" s="107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</row>
    <row r="347" spans="1:62" ht="15.75" customHeight="1" x14ac:dyDescent="0.25">
      <c r="A347" s="104"/>
      <c r="B347" s="105"/>
      <c r="C347" s="82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8"/>
      <c r="X347" s="108"/>
      <c r="Y347" s="108"/>
      <c r="Z347" s="107"/>
      <c r="AA347" s="107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</row>
    <row r="348" spans="1:62" ht="15.75" customHeight="1" x14ac:dyDescent="0.25">
      <c r="A348" s="104"/>
      <c r="B348" s="105"/>
      <c r="C348" s="82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8"/>
      <c r="X348" s="108"/>
      <c r="Y348" s="108"/>
      <c r="Z348" s="107"/>
      <c r="AA348" s="107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</row>
    <row r="349" spans="1:62" ht="15.75" customHeight="1" x14ac:dyDescent="0.25">
      <c r="A349" s="104"/>
      <c r="B349" s="105"/>
      <c r="C349" s="82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8"/>
      <c r="X349" s="108"/>
      <c r="Y349" s="108"/>
      <c r="Z349" s="107"/>
      <c r="AA349" s="107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</row>
    <row r="350" spans="1:62" ht="15.75" customHeight="1" x14ac:dyDescent="0.25">
      <c r="A350" s="104"/>
      <c r="B350" s="105"/>
      <c r="C350" s="82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8"/>
      <c r="X350" s="108"/>
      <c r="Y350" s="108"/>
      <c r="Z350" s="107"/>
      <c r="AA350" s="107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</row>
    <row r="351" spans="1:62" ht="15.75" customHeight="1" x14ac:dyDescent="0.25">
      <c r="A351" s="104"/>
      <c r="B351" s="105"/>
      <c r="C351" s="82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8"/>
      <c r="X351" s="108"/>
      <c r="Y351" s="108"/>
      <c r="Z351" s="107"/>
      <c r="AA351" s="107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</row>
    <row r="352" spans="1:62" ht="15.75" customHeight="1" x14ac:dyDescent="0.25">
      <c r="A352" s="104"/>
      <c r="B352" s="105"/>
      <c r="C352" s="82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8"/>
      <c r="X352" s="108"/>
      <c r="Y352" s="108"/>
      <c r="Z352" s="107"/>
      <c r="AA352" s="107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</row>
    <row r="353" spans="1:62" ht="15.75" customHeight="1" x14ac:dyDescent="0.25">
      <c r="A353" s="104"/>
      <c r="B353" s="105"/>
      <c r="C353" s="82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8"/>
      <c r="X353" s="108"/>
      <c r="Y353" s="108"/>
      <c r="Z353" s="107"/>
      <c r="AA353" s="107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</row>
    <row r="354" spans="1:62" ht="15.75" customHeight="1" x14ac:dyDescent="0.25">
      <c r="A354" s="104"/>
      <c r="B354" s="105"/>
      <c r="C354" s="82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8"/>
      <c r="X354" s="108"/>
      <c r="Y354" s="108"/>
      <c r="Z354" s="107"/>
      <c r="AA354" s="107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</row>
    <row r="355" spans="1:62" ht="15.75" customHeight="1" x14ac:dyDescent="0.25">
      <c r="A355" s="104"/>
      <c r="B355" s="105"/>
      <c r="C355" s="82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8"/>
      <c r="X355" s="108"/>
      <c r="Y355" s="108"/>
      <c r="Z355" s="107"/>
      <c r="AA355" s="107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</row>
    <row r="356" spans="1:62" ht="15.75" customHeight="1" x14ac:dyDescent="0.25">
      <c r="A356" s="104"/>
      <c r="B356" s="105"/>
      <c r="C356" s="82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8"/>
      <c r="X356" s="108"/>
      <c r="Y356" s="108"/>
      <c r="Z356" s="107"/>
      <c r="AA356" s="107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</row>
    <row r="357" spans="1:62" ht="15.75" customHeight="1" x14ac:dyDescent="0.25">
      <c r="A357" s="104"/>
      <c r="B357" s="105"/>
      <c r="C357" s="82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8"/>
      <c r="X357" s="108"/>
      <c r="Y357" s="108"/>
      <c r="Z357" s="107"/>
      <c r="AA357" s="107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</row>
    <row r="358" spans="1:62" ht="15.75" customHeight="1" x14ac:dyDescent="0.25">
      <c r="A358" s="104"/>
      <c r="B358" s="105"/>
      <c r="C358" s="82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8"/>
      <c r="X358" s="108"/>
      <c r="Y358" s="108"/>
      <c r="Z358" s="107"/>
      <c r="AA358" s="107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</row>
    <row r="359" spans="1:62" ht="15.75" customHeight="1" x14ac:dyDescent="0.25">
      <c r="A359" s="104"/>
      <c r="B359" s="105"/>
      <c r="C359" s="82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8"/>
      <c r="X359" s="108"/>
      <c r="Y359" s="108"/>
      <c r="Z359" s="107"/>
      <c r="AA359" s="107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</row>
    <row r="360" spans="1:62" ht="15.75" customHeight="1" x14ac:dyDescent="0.25">
      <c r="A360" s="104"/>
      <c r="B360" s="105"/>
      <c r="C360" s="82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8"/>
      <c r="X360" s="108"/>
      <c r="Y360" s="108"/>
      <c r="Z360" s="107"/>
      <c r="AA360" s="107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</row>
    <row r="361" spans="1:62" ht="15.75" customHeight="1" x14ac:dyDescent="0.25">
      <c r="A361" s="104"/>
      <c r="B361" s="105"/>
      <c r="C361" s="82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8"/>
      <c r="X361" s="108"/>
      <c r="Y361" s="108"/>
      <c r="Z361" s="107"/>
      <c r="AA361" s="107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</row>
    <row r="362" spans="1:62" ht="15.75" customHeight="1" x14ac:dyDescent="0.25">
      <c r="A362" s="104"/>
      <c r="B362" s="105"/>
      <c r="C362" s="82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8"/>
      <c r="X362" s="108"/>
      <c r="Y362" s="108"/>
      <c r="Z362" s="107"/>
      <c r="AA362" s="107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</row>
    <row r="363" spans="1:62" ht="15.75" customHeight="1" x14ac:dyDescent="0.25">
      <c r="A363" s="104"/>
      <c r="B363" s="105"/>
      <c r="C363" s="82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8"/>
      <c r="X363" s="108"/>
      <c r="Y363" s="108"/>
      <c r="Z363" s="107"/>
      <c r="AA363" s="107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</row>
    <row r="364" spans="1:62" ht="15.75" customHeight="1" x14ac:dyDescent="0.25">
      <c r="A364" s="104"/>
      <c r="B364" s="105"/>
      <c r="C364" s="82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8"/>
      <c r="X364" s="108"/>
      <c r="Y364" s="108"/>
      <c r="Z364" s="107"/>
      <c r="AA364" s="107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</row>
    <row r="365" spans="1:62" ht="15.75" customHeight="1" x14ac:dyDescent="0.25">
      <c r="A365" s="104"/>
      <c r="B365" s="105"/>
      <c r="C365" s="82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8"/>
      <c r="X365" s="108"/>
      <c r="Y365" s="108"/>
      <c r="Z365" s="107"/>
      <c r="AA365" s="107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</row>
    <row r="366" spans="1:62" ht="15.75" customHeight="1" x14ac:dyDescent="0.25">
      <c r="A366" s="104"/>
      <c r="B366" s="105"/>
      <c r="C366" s="82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8"/>
      <c r="X366" s="108"/>
      <c r="Y366" s="108"/>
      <c r="Z366" s="107"/>
      <c r="AA366" s="107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</row>
    <row r="367" spans="1:62" ht="15.75" customHeight="1" x14ac:dyDescent="0.25">
      <c r="A367" s="104"/>
      <c r="B367" s="105"/>
      <c r="C367" s="82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8"/>
      <c r="X367" s="108"/>
      <c r="Y367" s="108"/>
      <c r="Z367" s="107"/>
      <c r="AA367" s="107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</row>
    <row r="368" spans="1:62" ht="15.75" customHeight="1" x14ac:dyDescent="0.25">
      <c r="A368" s="104"/>
      <c r="B368" s="105"/>
      <c r="C368" s="82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8"/>
      <c r="X368" s="108"/>
      <c r="Y368" s="108"/>
      <c r="Z368" s="107"/>
      <c r="AA368" s="107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</row>
    <row r="369" spans="1:62" ht="15.75" customHeight="1" x14ac:dyDescent="0.25">
      <c r="A369" s="104"/>
      <c r="B369" s="105"/>
      <c r="C369" s="82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8"/>
      <c r="X369" s="108"/>
      <c r="Y369" s="108"/>
      <c r="Z369" s="107"/>
      <c r="AA369" s="107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</row>
    <row r="370" spans="1:62" ht="15.75" customHeight="1" x14ac:dyDescent="0.25">
      <c r="A370" s="104"/>
      <c r="B370" s="105"/>
      <c r="C370" s="82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8"/>
      <c r="X370" s="108"/>
      <c r="Y370" s="108"/>
      <c r="Z370" s="107"/>
      <c r="AA370" s="107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</row>
    <row r="371" spans="1:62" ht="15.75" customHeight="1" x14ac:dyDescent="0.25">
      <c r="A371" s="104"/>
      <c r="B371" s="105"/>
      <c r="C371" s="82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8"/>
      <c r="X371" s="108"/>
      <c r="Y371" s="108"/>
      <c r="Z371" s="107"/>
      <c r="AA371" s="107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</row>
    <row r="372" spans="1:62" ht="15.75" customHeight="1" x14ac:dyDescent="0.25">
      <c r="A372" s="104"/>
      <c r="B372" s="105"/>
      <c r="C372" s="82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8"/>
      <c r="X372" s="108"/>
      <c r="Y372" s="108"/>
      <c r="Z372" s="107"/>
      <c r="AA372" s="107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</row>
    <row r="373" spans="1:62" ht="15.75" customHeight="1" x14ac:dyDescent="0.25">
      <c r="A373" s="104"/>
      <c r="B373" s="105"/>
      <c r="C373" s="82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8"/>
      <c r="X373" s="108"/>
      <c r="Y373" s="108"/>
      <c r="Z373" s="107"/>
      <c r="AA373" s="107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</row>
    <row r="374" spans="1:62" ht="15.75" customHeight="1" x14ac:dyDescent="0.25">
      <c r="A374" s="104"/>
      <c r="B374" s="105"/>
      <c r="C374" s="82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8"/>
      <c r="X374" s="108"/>
      <c r="Y374" s="108"/>
      <c r="Z374" s="107"/>
      <c r="AA374" s="107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</row>
    <row r="375" spans="1:62" ht="15.75" customHeight="1" x14ac:dyDescent="0.25">
      <c r="A375" s="104"/>
      <c r="B375" s="105"/>
      <c r="C375" s="82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8"/>
      <c r="X375" s="108"/>
      <c r="Y375" s="108"/>
      <c r="Z375" s="107"/>
      <c r="AA375" s="107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</row>
    <row r="376" spans="1:62" ht="15.75" customHeight="1" x14ac:dyDescent="0.25">
      <c r="A376" s="104"/>
      <c r="B376" s="105"/>
      <c r="C376" s="82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8"/>
      <c r="X376" s="108"/>
      <c r="Y376" s="108"/>
      <c r="Z376" s="107"/>
      <c r="AA376" s="107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</row>
    <row r="377" spans="1:62" ht="15.75" customHeight="1" x14ac:dyDescent="0.25">
      <c r="A377" s="104"/>
      <c r="B377" s="105"/>
      <c r="C377" s="82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8"/>
      <c r="X377" s="108"/>
      <c r="Y377" s="108"/>
      <c r="Z377" s="107"/>
      <c r="AA377" s="107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</row>
    <row r="378" spans="1:62" ht="15.75" customHeight="1" x14ac:dyDescent="0.25">
      <c r="A378" s="104"/>
      <c r="B378" s="105"/>
      <c r="C378" s="82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8"/>
      <c r="X378" s="108"/>
      <c r="Y378" s="108"/>
      <c r="Z378" s="107"/>
      <c r="AA378" s="107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</row>
    <row r="379" spans="1:62" ht="15.75" customHeight="1" x14ac:dyDescent="0.25">
      <c r="A379" s="104"/>
      <c r="B379" s="105"/>
      <c r="C379" s="82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8"/>
      <c r="X379" s="108"/>
      <c r="Y379" s="108"/>
      <c r="Z379" s="107"/>
      <c r="AA379" s="107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</row>
    <row r="380" spans="1:62" ht="15.75" customHeight="1" x14ac:dyDescent="0.25">
      <c r="A380" s="104"/>
      <c r="B380" s="105"/>
      <c r="C380" s="82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8"/>
      <c r="X380" s="108"/>
      <c r="Y380" s="108"/>
      <c r="Z380" s="107"/>
      <c r="AA380" s="107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</row>
    <row r="381" spans="1:62" ht="15.75" customHeight="1" x14ac:dyDescent="0.25">
      <c r="A381" s="104"/>
      <c r="B381" s="105"/>
      <c r="C381" s="82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8"/>
      <c r="X381" s="108"/>
      <c r="Y381" s="108"/>
      <c r="Z381" s="107"/>
      <c r="AA381" s="107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</row>
    <row r="382" spans="1:62" ht="15.75" customHeight="1" x14ac:dyDescent="0.25">
      <c r="A382" s="104"/>
      <c r="B382" s="105"/>
      <c r="C382" s="82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8"/>
      <c r="X382" s="108"/>
      <c r="Y382" s="108"/>
      <c r="Z382" s="107"/>
      <c r="AA382" s="107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</row>
    <row r="383" spans="1:62" ht="15.75" customHeight="1" x14ac:dyDescent="0.25">
      <c r="A383" s="104"/>
      <c r="B383" s="105"/>
      <c r="C383" s="82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8"/>
      <c r="X383" s="108"/>
      <c r="Y383" s="108"/>
      <c r="Z383" s="107"/>
      <c r="AA383" s="107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</row>
    <row r="384" spans="1:62" ht="15.75" customHeight="1" x14ac:dyDescent="0.25">
      <c r="A384" s="104"/>
      <c r="B384" s="105"/>
      <c r="C384" s="82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8"/>
      <c r="X384" s="108"/>
      <c r="Y384" s="108"/>
      <c r="Z384" s="107"/>
      <c r="AA384" s="107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</row>
    <row r="385" spans="1:62" ht="15.75" customHeight="1" x14ac:dyDescent="0.25">
      <c r="A385" s="104"/>
      <c r="B385" s="105"/>
      <c r="C385" s="82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8"/>
      <c r="X385" s="108"/>
      <c r="Y385" s="108"/>
      <c r="Z385" s="107"/>
      <c r="AA385" s="107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</row>
    <row r="386" spans="1:62" ht="15.75" customHeight="1" x14ac:dyDescent="0.25">
      <c r="A386" s="104"/>
      <c r="B386" s="105"/>
      <c r="C386" s="82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8"/>
      <c r="X386" s="108"/>
      <c r="Y386" s="108"/>
      <c r="Z386" s="107"/>
      <c r="AA386" s="107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</row>
    <row r="387" spans="1:62" ht="15.75" customHeight="1" x14ac:dyDescent="0.25">
      <c r="A387" s="104"/>
      <c r="B387" s="105"/>
      <c r="C387" s="82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8"/>
      <c r="X387" s="108"/>
      <c r="Y387" s="108"/>
      <c r="Z387" s="107"/>
      <c r="AA387" s="107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</row>
    <row r="388" spans="1:62" ht="15.75" customHeight="1" x14ac:dyDescent="0.25">
      <c r="A388" s="104"/>
      <c r="B388" s="105"/>
      <c r="C388" s="82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8"/>
      <c r="X388" s="108"/>
      <c r="Y388" s="108"/>
      <c r="Z388" s="107"/>
      <c r="AA388" s="107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</row>
    <row r="389" spans="1:62" ht="15.75" customHeight="1" x14ac:dyDescent="0.25">
      <c r="A389" s="104"/>
      <c r="B389" s="105"/>
      <c r="C389" s="82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8"/>
      <c r="X389" s="108"/>
      <c r="Y389" s="108"/>
      <c r="Z389" s="107"/>
      <c r="AA389" s="107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</row>
    <row r="390" spans="1:62" ht="15.75" customHeight="1" x14ac:dyDescent="0.25">
      <c r="A390" s="104"/>
      <c r="B390" s="105"/>
      <c r="C390" s="82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8"/>
      <c r="X390" s="108"/>
      <c r="Y390" s="108"/>
      <c r="Z390" s="107"/>
      <c r="AA390" s="107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</row>
    <row r="391" spans="1:62" ht="15.75" customHeight="1" x14ac:dyDescent="0.25">
      <c r="A391" s="104"/>
      <c r="B391" s="105"/>
      <c r="C391" s="82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8"/>
      <c r="X391" s="108"/>
      <c r="Y391" s="108"/>
      <c r="Z391" s="107"/>
      <c r="AA391" s="107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</row>
    <row r="392" spans="1:62" ht="15.75" customHeight="1" x14ac:dyDescent="0.25">
      <c r="A392" s="104"/>
      <c r="B392" s="105"/>
      <c r="C392" s="82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8"/>
      <c r="X392" s="108"/>
      <c r="Y392" s="108"/>
      <c r="Z392" s="107"/>
      <c r="AA392" s="107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</row>
    <row r="393" spans="1:62" ht="15.75" customHeight="1" x14ac:dyDescent="0.25">
      <c r="A393" s="104"/>
      <c r="B393" s="105"/>
      <c r="C393" s="82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8"/>
      <c r="X393" s="108"/>
      <c r="Y393" s="108"/>
      <c r="Z393" s="107"/>
      <c r="AA393" s="107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</row>
    <row r="394" spans="1:62" ht="15.75" customHeight="1" x14ac:dyDescent="0.25">
      <c r="A394" s="104"/>
      <c r="B394" s="105"/>
      <c r="C394" s="82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8"/>
      <c r="X394" s="108"/>
      <c r="Y394" s="108"/>
      <c r="Z394" s="107"/>
      <c r="AA394" s="107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</row>
    <row r="395" spans="1:62" ht="15.75" customHeight="1" x14ac:dyDescent="0.25">
      <c r="A395" s="104"/>
      <c r="B395" s="105"/>
      <c r="C395" s="82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8"/>
      <c r="X395" s="108"/>
      <c r="Y395" s="108"/>
      <c r="Z395" s="107"/>
      <c r="AA395" s="107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</row>
    <row r="396" spans="1:62" ht="15.75" customHeight="1" x14ac:dyDescent="0.25">
      <c r="A396" s="104"/>
      <c r="B396" s="105"/>
      <c r="C396" s="82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8"/>
      <c r="X396" s="108"/>
      <c r="Y396" s="108"/>
      <c r="Z396" s="107"/>
      <c r="AA396" s="107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</row>
    <row r="397" spans="1:62" ht="15.75" customHeight="1" x14ac:dyDescent="0.25">
      <c r="A397" s="104"/>
      <c r="B397" s="105"/>
      <c r="C397" s="82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8"/>
      <c r="X397" s="108"/>
      <c r="Y397" s="108"/>
      <c r="Z397" s="107"/>
      <c r="AA397" s="107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</row>
    <row r="398" spans="1:62" ht="15.75" customHeight="1" x14ac:dyDescent="0.25">
      <c r="A398" s="104"/>
      <c r="B398" s="105"/>
      <c r="C398" s="82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8"/>
      <c r="X398" s="108"/>
      <c r="Y398" s="108"/>
      <c r="Z398" s="107"/>
      <c r="AA398" s="107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</row>
    <row r="399" spans="1:62" ht="15.75" customHeight="1" x14ac:dyDescent="0.25">
      <c r="A399" s="104"/>
      <c r="B399" s="105"/>
      <c r="C399" s="82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8"/>
      <c r="X399" s="108"/>
      <c r="Y399" s="108"/>
      <c r="Z399" s="107"/>
      <c r="AA399" s="107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</row>
    <row r="400" spans="1:62" ht="15.75" customHeight="1" x14ac:dyDescent="0.25">
      <c r="A400" s="104"/>
      <c r="B400" s="105"/>
      <c r="C400" s="82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8"/>
      <c r="X400" s="108"/>
      <c r="Y400" s="108"/>
      <c r="Z400" s="107"/>
      <c r="AA400" s="107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</row>
    <row r="401" spans="1:62" ht="15.75" customHeight="1" x14ac:dyDescent="0.25">
      <c r="A401" s="104"/>
      <c r="B401" s="105"/>
      <c r="C401" s="82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8"/>
      <c r="X401" s="108"/>
      <c r="Y401" s="108"/>
      <c r="Z401" s="107"/>
      <c r="AA401" s="107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</row>
    <row r="402" spans="1:62" ht="15.75" customHeight="1" x14ac:dyDescent="0.25">
      <c r="A402" s="104"/>
      <c r="B402" s="105"/>
      <c r="C402" s="82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8"/>
      <c r="X402" s="108"/>
      <c r="Y402" s="108"/>
      <c r="Z402" s="107"/>
      <c r="AA402" s="107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</row>
    <row r="403" spans="1:62" ht="15.75" customHeight="1" x14ac:dyDescent="0.25">
      <c r="A403" s="104"/>
      <c r="B403" s="105"/>
      <c r="C403" s="82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8"/>
      <c r="X403" s="108"/>
      <c r="Y403" s="108"/>
      <c r="Z403" s="107"/>
      <c r="AA403" s="107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</row>
    <row r="404" spans="1:62" ht="15.75" customHeight="1" x14ac:dyDescent="0.25">
      <c r="A404" s="104"/>
      <c r="B404" s="105"/>
      <c r="C404" s="82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8"/>
      <c r="X404" s="108"/>
      <c r="Y404" s="108"/>
      <c r="Z404" s="107"/>
      <c r="AA404" s="107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</row>
    <row r="405" spans="1:62" ht="15.75" customHeight="1" x14ac:dyDescent="0.25">
      <c r="A405" s="104"/>
      <c r="B405" s="105"/>
      <c r="C405" s="82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8"/>
      <c r="X405" s="108"/>
      <c r="Y405" s="108"/>
      <c r="Z405" s="107"/>
      <c r="AA405" s="107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</row>
    <row r="406" spans="1:62" ht="15.75" customHeight="1" x14ac:dyDescent="0.25">
      <c r="A406" s="104"/>
      <c r="B406" s="105"/>
      <c r="C406" s="82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8"/>
      <c r="X406" s="108"/>
      <c r="Y406" s="108"/>
      <c r="Z406" s="107"/>
      <c r="AA406" s="107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</row>
    <row r="407" spans="1:62" ht="15.75" customHeight="1" x14ac:dyDescent="0.25">
      <c r="A407" s="104"/>
      <c r="B407" s="105"/>
      <c r="C407" s="82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8"/>
      <c r="X407" s="108"/>
      <c r="Y407" s="108"/>
      <c r="Z407" s="107"/>
      <c r="AA407" s="107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</row>
    <row r="408" spans="1:62" ht="15.75" customHeight="1" x14ac:dyDescent="0.25">
      <c r="A408" s="104"/>
      <c r="B408" s="105"/>
      <c r="C408" s="82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8"/>
      <c r="X408" s="108"/>
      <c r="Y408" s="108"/>
      <c r="Z408" s="107"/>
      <c r="AA408" s="107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</row>
    <row r="409" spans="1:62" ht="15.75" customHeight="1" x14ac:dyDescent="0.25">
      <c r="A409" s="104"/>
      <c r="B409" s="105"/>
      <c r="C409" s="82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8"/>
      <c r="X409" s="108"/>
      <c r="Y409" s="108"/>
      <c r="Z409" s="107"/>
      <c r="AA409" s="107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</row>
    <row r="410" spans="1:62" ht="15.75" customHeight="1" x14ac:dyDescent="0.25">
      <c r="A410" s="104"/>
      <c r="B410" s="105"/>
      <c r="C410" s="82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8"/>
      <c r="X410" s="108"/>
      <c r="Y410" s="108"/>
      <c r="Z410" s="107"/>
      <c r="AA410" s="107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</row>
    <row r="411" spans="1:62" ht="15.75" customHeight="1" x14ac:dyDescent="0.25">
      <c r="A411" s="104"/>
      <c r="B411" s="105"/>
      <c r="C411" s="82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8"/>
      <c r="X411" s="108"/>
      <c r="Y411" s="108"/>
      <c r="Z411" s="107"/>
      <c r="AA411" s="107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</row>
    <row r="412" spans="1:62" ht="15.75" customHeight="1" x14ac:dyDescent="0.25">
      <c r="A412" s="104"/>
      <c r="B412" s="105"/>
      <c r="C412" s="82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8"/>
      <c r="X412" s="108"/>
      <c r="Y412" s="108"/>
      <c r="Z412" s="107"/>
      <c r="AA412" s="107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</row>
    <row r="413" spans="1:62" ht="15.75" customHeight="1" x14ac:dyDescent="0.25">
      <c r="A413" s="104"/>
      <c r="B413" s="105"/>
      <c r="C413" s="82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8"/>
      <c r="X413" s="108"/>
      <c r="Y413" s="108"/>
      <c r="Z413" s="107"/>
      <c r="AA413" s="107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</row>
    <row r="414" spans="1:62" ht="15.75" customHeight="1" x14ac:dyDescent="0.25">
      <c r="A414" s="104"/>
      <c r="B414" s="105"/>
      <c r="C414" s="82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8"/>
      <c r="X414" s="108"/>
      <c r="Y414" s="108"/>
      <c r="Z414" s="107"/>
      <c r="AA414" s="107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</row>
    <row r="415" spans="1:62" ht="15.75" customHeight="1" x14ac:dyDescent="0.25">
      <c r="A415" s="104"/>
      <c r="B415" s="105"/>
      <c r="C415" s="82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8"/>
      <c r="X415" s="108"/>
      <c r="Y415" s="108"/>
      <c r="Z415" s="107"/>
      <c r="AA415" s="107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</row>
    <row r="416" spans="1:62" ht="15.75" customHeight="1" x14ac:dyDescent="0.25">
      <c r="A416" s="104"/>
      <c r="B416" s="105"/>
      <c r="C416" s="82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8"/>
      <c r="X416" s="108"/>
      <c r="Y416" s="108"/>
      <c r="Z416" s="107"/>
      <c r="AA416" s="107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</row>
    <row r="417" spans="1:62" ht="15.75" customHeight="1" x14ac:dyDescent="0.25">
      <c r="A417" s="104"/>
      <c r="B417" s="105"/>
      <c r="C417" s="82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8"/>
      <c r="X417" s="108"/>
      <c r="Y417" s="108"/>
      <c r="Z417" s="107"/>
      <c r="AA417" s="107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</row>
    <row r="418" spans="1:62" ht="15.75" customHeight="1" x14ac:dyDescent="0.25">
      <c r="A418" s="104"/>
      <c r="B418" s="105"/>
      <c r="C418" s="82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8"/>
      <c r="X418" s="108"/>
      <c r="Y418" s="108"/>
      <c r="Z418" s="107"/>
      <c r="AA418" s="107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</row>
    <row r="419" spans="1:62" ht="15.75" customHeight="1" x14ac:dyDescent="0.25">
      <c r="A419" s="104"/>
      <c r="B419" s="105"/>
      <c r="C419" s="82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8"/>
      <c r="X419" s="108"/>
      <c r="Y419" s="108"/>
      <c r="Z419" s="107"/>
      <c r="AA419" s="107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</row>
    <row r="420" spans="1:62" ht="15.75" customHeight="1" x14ac:dyDescent="0.25">
      <c r="A420" s="104"/>
      <c r="B420" s="105"/>
      <c r="C420" s="82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8"/>
      <c r="X420" s="108"/>
      <c r="Y420" s="108"/>
      <c r="Z420" s="107"/>
      <c r="AA420" s="107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</row>
    <row r="421" spans="1:62" ht="15.75" customHeight="1" x14ac:dyDescent="0.25">
      <c r="A421" s="104"/>
      <c r="B421" s="105"/>
      <c r="C421" s="82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8"/>
      <c r="X421" s="108"/>
      <c r="Y421" s="108"/>
      <c r="Z421" s="107"/>
      <c r="AA421" s="107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</row>
    <row r="422" spans="1:62" ht="15.75" customHeight="1" x14ac:dyDescent="0.25">
      <c r="A422" s="104"/>
      <c r="B422" s="105"/>
      <c r="C422" s="82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8"/>
      <c r="X422" s="108"/>
      <c r="Y422" s="108"/>
      <c r="Z422" s="107"/>
      <c r="AA422" s="107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</row>
    <row r="423" spans="1:62" ht="15.75" customHeight="1" x14ac:dyDescent="0.25">
      <c r="A423" s="104"/>
      <c r="B423" s="105"/>
      <c r="C423" s="82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8"/>
      <c r="X423" s="108"/>
      <c r="Y423" s="108"/>
      <c r="Z423" s="107"/>
      <c r="AA423" s="107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</row>
    <row r="424" spans="1:62" ht="15.75" customHeight="1" x14ac:dyDescent="0.25">
      <c r="A424" s="104"/>
      <c r="B424" s="105"/>
      <c r="C424" s="82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8"/>
      <c r="X424" s="108"/>
      <c r="Y424" s="108"/>
      <c r="Z424" s="107"/>
      <c r="AA424" s="107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</row>
    <row r="425" spans="1:62" ht="15.75" customHeight="1" x14ac:dyDescent="0.25">
      <c r="A425" s="104"/>
      <c r="B425" s="105"/>
      <c r="C425" s="82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8"/>
      <c r="X425" s="108"/>
      <c r="Y425" s="108"/>
      <c r="Z425" s="107"/>
      <c r="AA425" s="107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</row>
    <row r="426" spans="1:62" ht="15.75" customHeight="1" x14ac:dyDescent="0.25">
      <c r="A426" s="104"/>
      <c r="B426" s="105"/>
      <c r="C426" s="82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8"/>
      <c r="X426" s="108"/>
      <c r="Y426" s="108"/>
      <c r="Z426" s="107"/>
      <c r="AA426" s="107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</row>
    <row r="427" spans="1:62" ht="15.75" customHeight="1" x14ac:dyDescent="0.25">
      <c r="A427" s="104"/>
      <c r="B427" s="105"/>
      <c r="C427" s="82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8"/>
      <c r="X427" s="108"/>
      <c r="Y427" s="108"/>
      <c r="Z427" s="107"/>
      <c r="AA427" s="107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</row>
    <row r="428" spans="1:62" ht="15.75" customHeight="1" x14ac:dyDescent="0.25">
      <c r="A428" s="104"/>
      <c r="B428" s="105"/>
      <c r="C428" s="82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8"/>
      <c r="X428" s="108"/>
      <c r="Y428" s="108"/>
      <c r="Z428" s="107"/>
      <c r="AA428" s="107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</row>
    <row r="429" spans="1:62" ht="15.75" customHeight="1" x14ac:dyDescent="0.25">
      <c r="A429" s="104"/>
      <c r="B429" s="105"/>
      <c r="C429" s="82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8"/>
      <c r="X429" s="108"/>
      <c r="Y429" s="108"/>
      <c r="Z429" s="107"/>
      <c r="AA429" s="107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</row>
    <row r="430" spans="1:62" ht="15.75" customHeight="1" x14ac:dyDescent="0.25">
      <c r="A430" s="104"/>
      <c r="B430" s="105"/>
      <c r="C430" s="82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8"/>
      <c r="X430" s="108"/>
      <c r="Y430" s="108"/>
      <c r="Z430" s="107"/>
      <c r="AA430" s="107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</row>
    <row r="431" spans="1:62" ht="15.75" customHeight="1" x14ac:dyDescent="0.25">
      <c r="A431" s="104"/>
      <c r="B431" s="105"/>
      <c r="C431" s="82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8"/>
      <c r="X431" s="108"/>
      <c r="Y431" s="108"/>
      <c r="Z431" s="107"/>
      <c r="AA431" s="107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</row>
    <row r="432" spans="1:62" ht="15.75" customHeight="1" x14ac:dyDescent="0.25">
      <c r="A432" s="104"/>
      <c r="B432" s="105"/>
      <c r="C432" s="82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8"/>
      <c r="X432" s="108"/>
      <c r="Y432" s="108"/>
      <c r="Z432" s="107"/>
      <c r="AA432" s="107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</row>
    <row r="433" spans="1:62" ht="15.75" customHeight="1" x14ac:dyDescent="0.25">
      <c r="A433" s="104"/>
      <c r="B433" s="105"/>
      <c r="C433" s="82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8"/>
      <c r="X433" s="108"/>
      <c r="Y433" s="108"/>
      <c r="Z433" s="107"/>
      <c r="AA433" s="107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</row>
    <row r="434" spans="1:62" ht="15.75" customHeight="1" x14ac:dyDescent="0.25">
      <c r="A434" s="104"/>
      <c r="B434" s="105"/>
      <c r="C434" s="82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8"/>
      <c r="X434" s="108"/>
      <c r="Y434" s="108"/>
      <c r="Z434" s="107"/>
      <c r="AA434" s="107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</row>
    <row r="435" spans="1:62" ht="15.75" customHeight="1" x14ac:dyDescent="0.25">
      <c r="A435" s="104"/>
      <c r="B435" s="105"/>
      <c r="C435" s="82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8"/>
      <c r="X435" s="108"/>
      <c r="Y435" s="108"/>
      <c r="Z435" s="107"/>
      <c r="AA435" s="107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</row>
    <row r="436" spans="1:62" ht="15.75" customHeight="1" x14ac:dyDescent="0.25">
      <c r="A436" s="104"/>
      <c r="B436" s="105"/>
      <c r="C436" s="82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8"/>
      <c r="X436" s="108"/>
      <c r="Y436" s="108"/>
      <c r="Z436" s="107"/>
      <c r="AA436" s="107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</row>
    <row r="437" spans="1:62" ht="15.75" customHeight="1" x14ac:dyDescent="0.25">
      <c r="A437" s="104"/>
      <c r="B437" s="105"/>
      <c r="C437" s="82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8"/>
      <c r="X437" s="108"/>
      <c r="Y437" s="108"/>
      <c r="Z437" s="107"/>
      <c r="AA437" s="107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</row>
    <row r="438" spans="1:62" ht="15.75" customHeight="1" x14ac:dyDescent="0.25">
      <c r="A438" s="104"/>
      <c r="B438" s="105"/>
      <c r="C438" s="82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8"/>
      <c r="X438" s="108"/>
      <c r="Y438" s="108"/>
      <c r="Z438" s="107"/>
      <c r="AA438" s="107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</row>
    <row r="439" spans="1:62" ht="15.75" customHeight="1" x14ac:dyDescent="0.25">
      <c r="A439" s="104"/>
      <c r="B439" s="105"/>
      <c r="C439" s="82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8"/>
      <c r="X439" s="108"/>
      <c r="Y439" s="108"/>
      <c r="Z439" s="107"/>
      <c r="AA439" s="107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</row>
    <row r="440" spans="1:62" ht="15.75" customHeight="1" x14ac:dyDescent="0.25">
      <c r="A440" s="104"/>
      <c r="B440" s="105"/>
      <c r="C440" s="82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8"/>
      <c r="X440" s="108"/>
      <c r="Y440" s="108"/>
      <c r="Z440" s="107"/>
      <c r="AA440" s="107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</row>
    <row r="441" spans="1:62" ht="15.75" customHeight="1" x14ac:dyDescent="0.25">
      <c r="A441" s="104"/>
      <c r="B441" s="105"/>
      <c r="C441" s="82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8"/>
      <c r="X441" s="108"/>
      <c r="Y441" s="108"/>
      <c r="Z441" s="107"/>
      <c r="AA441" s="107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</row>
    <row r="442" spans="1:62" ht="15.75" customHeight="1" x14ac:dyDescent="0.25">
      <c r="A442" s="104"/>
      <c r="B442" s="105"/>
      <c r="C442" s="82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8"/>
      <c r="X442" s="108"/>
      <c r="Y442" s="108"/>
      <c r="Z442" s="107"/>
      <c r="AA442" s="107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</row>
    <row r="443" spans="1:62" ht="15.75" customHeight="1" x14ac:dyDescent="0.25">
      <c r="A443" s="104"/>
      <c r="B443" s="105"/>
      <c r="C443" s="82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8"/>
      <c r="X443" s="108"/>
      <c r="Y443" s="108"/>
      <c r="Z443" s="107"/>
      <c r="AA443" s="107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</row>
    <row r="444" spans="1:62" ht="15.75" customHeight="1" x14ac:dyDescent="0.25">
      <c r="A444" s="104"/>
      <c r="B444" s="105"/>
      <c r="C444" s="82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8"/>
      <c r="X444" s="108"/>
      <c r="Y444" s="108"/>
      <c r="Z444" s="107"/>
      <c r="AA444" s="107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</row>
    <row r="445" spans="1:62" ht="15.75" customHeight="1" x14ac:dyDescent="0.25">
      <c r="A445" s="104"/>
      <c r="B445" s="105"/>
      <c r="C445" s="82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8"/>
      <c r="X445" s="108"/>
      <c r="Y445" s="108"/>
      <c r="Z445" s="107"/>
      <c r="AA445" s="107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</row>
    <row r="446" spans="1:62" ht="15.75" customHeight="1" x14ac:dyDescent="0.25">
      <c r="A446" s="104"/>
      <c r="B446" s="105"/>
      <c r="C446" s="82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8"/>
      <c r="X446" s="108"/>
      <c r="Y446" s="108"/>
      <c r="Z446" s="107"/>
      <c r="AA446" s="107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</row>
    <row r="447" spans="1:62" ht="15.75" customHeight="1" x14ac:dyDescent="0.25">
      <c r="A447" s="104"/>
      <c r="B447" s="105"/>
      <c r="C447" s="82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8"/>
      <c r="X447" s="108"/>
      <c r="Y447" s="108"/>
      <c r="Z447" s="107"/>
      <c r="AA447" s="107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</row>
    <row r="448" spans="1:62" ht="15.75" customHeight="1" x14ac:dyDescent="0.25">
      <c r="A448" s="104"/>
      <c r="B448" s="105"/>
      <c r="C448" s="82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8"/>
      <c r="X448" s="108"/>
      <c r="Y448" s="108"/>
      <c r="Z448" s="107"/>
      <c r="AA448" s="107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</row>
    <row r="449" spans="1:62" ht="15.75" customHeight="1" x14ac:dyDescent="0.25">
      <c r="A449" s="104"/>
      <c r="B449" s="105"/>
      <c r="C449" s="82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8"/>
      <c r="X449" s="108"/>
      <c r="Y449" s="108"/>
      <c r="Z449" s="107"/>
      <c r="AA449" s="107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</row>
    <row r="450" spans="1:62" ht="15.75" customHeight="1" x14ac:dyDescent="0.25">
      <c r="A450" s="104"/>
      <c r="B450" s="105"/>
      <c r="C450" s="82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8"/>
      <c r="X450" s="108"/>
      <c r="Y450" s="108"/>
      <c r="Z450" s="107"/>
      <c r="AA450" s="107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</row>
    <row r="451" spans="1:62" ht="15.75" customHeight="1" x14ac:dyDescent="0.25">
      <c r="A451" s="104"/>
      <c r="B451" s="105"/>
      <c r="C451" s="82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8"/>
      <c r="X451" s="108"/>
      <c r="Y451" s="108"/>
      <c r="Z451" s="107"/>
      <c r="AA451" s="107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</row>
    <row r="452" spans="1:62" ht="15.75" customHeight="1" x14ac:dyDescent="0.25">
      <c r="A452" s="104"/>
      <c r="B452" s="105"/>
      <c r="C452" s="82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8"/>
      <c r="X452" s="108"/>
      <c r="Y452" s="108"/>
      <c r="Z452" s="107"/>
      <c r="AA452" s="107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</row>
    <row r="453" spans="1:62" ht="15.75" customHeight="1" x14ac:dyDescent="0.25">
      <c r="A453" s="104"/>
      <c r="B453" s="105"/>
      <c r="C453" s="82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8"/>
      <c r="X453" s="108"/>
      <c r="Y453" s="108"/>
      <c r="Z453" s="107"/>
      <c r="AA453" s="107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</row>
    <row r="454" spans="1:62" ht="15.75" customHeight="1" x14ac:dyDescent="0.25">
      <c r="A454" s="104"/>
      <c r="B454" s="105"/>
      <c r="C454" s="82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8"/>
      <c r="X454" s="108"/>
      <c r="Y454" s="108"/>
      <c r="Z454" s="107"/>
      <c r="AA454" s="107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</row>
    <row r="455" spans="1:62" ht="15.75" customHeight="1" x14ac:dyDescent="0.25">
      <c r="A455" s="104"/>
      <c r="B455" s="105"/>
      <c r="C455" s="82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8"/>
      <c r="X455" s="108"/>
      <c r="Y455" s="108"/>
      <c r="Z455" s="107"/>
      <c r="AA455" s="107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</row>
    <row r="456" spans="1:62" ht="15.75" customHeight="1" x14ac:dyDescent="0.25">
      <c r="A456" s="104"/>
      <c r="B456" s="105"/>
      <c r="C456" s="82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8"/>
      <c r="X456" s="108"/>
      <c r="Y456" s="108"/>
      <c r="Z456" s="107"/>
      <c r="AA456" s="107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</row>
    <row r="457" spans="1:62" ht="15.75" customHeight="1" x14ac:dyDescent="0.25">
      <c r="A457" s="104"/>
      <c r="B457" s="105"/>
      <c r="C457" s="82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8"/>
      <c r="X457" s="108"/>
      <c r="Y457" s="108"/>
      <c r="Z457" s="107"/>
      <c r="AA457" s="107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</row>
    <row r="458" spans="1:62" ht="15.75" customHeight="1" x14ac:dyDescent="0.25">
      <c r="A458" s="104"/>
      <c r="B458" s="105"/>
      <c r="C458" s="82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8"/>
      <c r="X458" s="108"/>
      <c r="Y458" s="108"/>
      <c r="Z458" s="107"/>
      <c r="AA458" s="107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</row>
    <row r="459" spans="1:62" ht="15.75" customHeight="1" x14ac:dyDescent="0.25">
      <c r="A459" s="104"/>
      <c r="B459" s="105"/>
      <c r="C459" s="82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8"/>
      <c r="X459" s="108"/>
      <c r="Y459" s="108"/>
      <c r="Z459" s="107"/>
      <c r="AA459" s="107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</row>
    <row r="460" spans="1:62" ht="15.75" customHeight="1" x14ac:dyDescent="0.25">
      <c r="A460" s="104"/>
      <c r="B460" s="105"/>
      <c r="C460" s="82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8"/>
      <c r="X460" s="108"/>
      <c r="Y460" s="108"/>
      <c r="Z460" s="107"/>
      <c r="AA460" s="107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</row>
    <row r="461" spans="1:62" ht="15.75" customHeight="1" x14ac:dyDescent="0.25">
      <c r="A461" s="104"/>
      <c r="B461" s="105"/>
      <c r="C461" s="82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8"/>
      <c r="X461" s="108"/>
      <c r="Y461" s="108"/>
      <c r="Z461" s="107"/>
      <c r="AA461" s="107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</row>
    <row r="462" spans="1:62" ht="15.75" customHeight="1" x14ac:dyDescent="0.25">
      <c r="A462" s="104"/>
      <c r="B462" s="105"/>
      <c r="C462" s="82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8"/>
      <c r="X462" s="108"/>
      <c r="Y462" s="108"/>
      <c r="Z462" s="107"/>
      <c r="AA462" s="107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</row>
    <row r="463" spans="1:62" ht="15.75" customHeight="1" x14ac:dyDescent="0.25">
      <c r="A463" s="104"/>
      <c r="B463" s="105"/>
      <c r="C463" s="82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8"/>
      <c r="X463" s="108"/>
      <c r="Y463" s="108"/>
      <c r="Z463" s="107"/>
      <c r="AA463" s="107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</row>
    <row r="464" spans="1:62" ht="15.75" customHeight="1" x14ac:dyDescent="0.25">
      <c r="A464" s="104"/>
      <c r="B464" s="105"/>
      <c r="C464" s="82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8"/>
      <c r="X464" s="108"/>
      <c r="Y464" s="108"/>
      <c r="Z464" s="107"/>
      <c r="AA464" s="107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</row>
    <row r="465" spans="1:62" ht="15.75" customHeight="1" x14ac:dyDescent="0.25">
      <c r="A465" s="104"/>
      <c r="B465" s="105"/>
      <c r="C465" s="82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8"/>
      <c r="X465" s="108"/>
      <c r="Y465" s="108"/>
      <c r="Z465" s="107"/>
      <c r="AA465" s="107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</row>
    <row r="466" spans="1:62" ht="15.75" customHeight="1" x14ac:dyDescent="0.25">
      <c r="A466" s="104"/>
      <c r="B466" s="105"/>
      <c r="C466" s="82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8"/>
      <c r="X466" s="108"/>
      <c r="Y466" s="108"/>
      <c r="Z466" s="107"/>
      <c r="AA466" s="107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</row>
    <row r="467" spans="1:62" ht="15.75" customHeight="1" x14ac:dyDescent="0.25">
      <c r="A467" s="104"/>
      <c r="B467" s="105"/>
      <c r="C467" s="82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8"/>
      <c r="X467" s="108"/>
      <c r="Y467" s="108"/>
      <c r="Z467" s="107"/>
      <c r="AA467" s="107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</row>
    <row r="468" spans="1:62" ht="15.75" customHeight="1" x14ac:dyDescent="0.25">
      <c r="A468" s="104"/>
      <c r="B468" s="105"/>
      <c r="C468" s="82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8"/>
      <c r="X468" s="108"/>
      <c r="Y468" s="108"/>
      <c r="Z468" s="107"/>
      <c r="AA468" s="107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</row>
    <row r="469" spans="1:62" ht="15.75" customHeight="1" x14ac:dyDescent="0.25">
      <c r="A469" s="104"/>
      <c r="B469" s="105"/>
      <c r="C469" s="82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8"/>
      <c r="X469" s="108"/>
      <c r="Y469" s="108"/>
      <c r="Z469" s="107"/>
      <c r="AA469" s="107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</row>
    <row r="470" spans="1:62" ht="15.75" customHeight="1" x14ac:dyDescent="0.25">
      <c r="A470" s="104"/>
      <c r="B470" s="105"/>
      <c r="C470" s="82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8"/>
      <c r="X470" s="108"/>
      <c r="Y470" s="108"/>
      <c r="Z470" s="107"/>
      <c r="AA470" s="107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</row>
    <row r="471" spans="1:62" ht="15.75" customHeight="1" x14ac:dyDescent="0.25">
      <c r="A471" s="104"/>
      <c r="B471" s="105"/>
      <c r="C471" s="82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8"/>
      <c r="X471" s="108"/>
      <c r="Y471" s="108"/>
      <c r="Z471" s="107"/>
      <c r="AA471" s="107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</row>
    <row r="472" spans="1:62" ht="15.75" customHeight="1" x14ac:dyDescent="0.25">
      <c r="A472" s="104"/>
      <c r="B472" s="105"/>
      <c r="C472" s="82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8"/>
      <c r="X472" s="108"/>
      <c r="Y472" s="108"/>
      <c r="Z472" s="107"/>
      <c r="AA472" s="107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</row>
    <row r="473" spans="1:62" ht="15.75" customHeight="1" x14ac:dyDescent="0.25">
      <c r="A473" s="104"/>
      <c r="B473" s="105"/>
      <c r="C473" s="82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8"/>
      <c r="X473" s="108"/>
      <c r="Y473" s="108"/>
      <c r="Z473" s="107"/>
      <c r="AA473" s="107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</row>
    <row r="474" spans="1:62" ht="15.75" customHeight="1" x14ac:dyDescent="0.25">
      <c r="A474" s="104"/>
      <c r="B474" s="105"/>
      <c r="C474" s="82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8"/>
      <c r="X474" s="108"/>
      <c r="Y474" s="108"/>
      <c r="Z474" s="107"/>
      <c r="AA474" s="107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</row>
    <row r="475" spans="1:62" ht="15.75" customHeight="1" x14ac:dyDescent="0.25">
      <c r="A475" s="104"/>
      <c r="B475" s="105"/>
      <c r="C475" s="82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8"/>
      <c r="X475" s="108"/>
      <c r="Y475" s="108"/>
      <c r="Z475" s="107"/>
      <c r="AA475" s="107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</row>
    <row r="476" spans="1:62" ht="15.75" customHeight="1" x14ac:dyDescent="0.25">
      <c r="A476" s="104"/>
      <c r="B476" s="105"/>
      <c r="C476" s="82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8"/>
      <c r="X476" s="108"/>
      <c r="Y476" s="108"/>
      <c r="Z476" s="107"/>
      <c r="AA476" s="107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</row>
    <row r="477" spans="1:62" ht="15.75" customHeight="1" x14ac:dyDescent="0.25">
      <c r="A477" s="104"/>
      <c r="B477" s="105"/>
      <c r="C477" s="82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8"/>
      <c r="X477" s="108"/>
      <c r="Y477" s="108"/>
      <c r="Z477" s="107"/>
      <c r="AA477" s="107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</row>
    <row r="478" spans="1:62" ht="15.75" customHeight="1" x14ac:dyDescent="0.25">
      <c r="A478" s="104"/>
      <c r="B478" s="105"/>
      <c r="C478" s="82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8"/>
      <c r="X478" s="108"/>
      <c r="Y478" s="108"/>
      <c r="Z478" s="107"/>
      <c r="AA478" s="107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</row>
    <row r="479" spans="1:62" ht="15.75" customHeight="1" x14ac:dyDescent="0.25">
      <c r="A479" s="104"/>
      <c r="B479" s="105"/>
      <c r="C479" s="82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8"/>
      <c r="X479" s="108"/>
      <c r="Y479" s="108"/>
      <c r="Z479" s="107"/>
      <c r="AA479" s="107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</row>
    <row r="480" spans="1:62" ht="15.75" customHeight="1" x14ac:dyDescent="0.25">
      <c r="A480" s="104"/>
      <c r="B480" s="105"/>
      <c r="C480" s="82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8"/>
      <c r="X480" s="108"/>
      <c r="Y480" s="108"/>
      <c r="Z480" s="107"/>
      <c r="AA480" s="107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</row>
    <row r="481" spans="1:62" ht="15.75" customHeight="1" x14ac:dyDescent="0.25">
      <c r="A481" s="104"/>
      <c r="B481" s="105"/>
      <c r="C481" s="82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8"/>
      <c r="X481" s="108"/>
      <c r="Y481" s="108"/>
      <c r="Z481" s="107"/>
      <c r="AA481" s="107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</row>
    <row r="482" spans="1:62" ht="15.75" customHeight="1" x14ac:dyDescent="0.25">
      <c r="A482" s="104"/>
      <c r="B482" s="105"/>
      <c r="C482" s="82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8"/>
      <c r="X482" s="108"/>
      <c r="Y482" s="108"/>
      <c r="Z482" s="107"/>
      <c r="AA482" s="107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</row>
    <row r="483" spans="1:62" ht="15.75" customHeight="1" x14ac:dyDescent="0.25">
      <c r="A483" s="104"/>
      <c r="B483" s="105"/>
      <c r="C483" s="82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8"/>
      <c r="X483" s="108"/>
      <c r="Y483" s="108"/>
      <c r="Z483" s="107"/>
      <c r="AA483" s="107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</row>
    <row r="484" spans="1:62" ht="15.75" customHeight="1" x14ac:dyDescent="0.25">
      <c r="A484" s="104"/>
      <c r="B484" s="105"/>
      <c r="C484" s="82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8"/>
      <c r="X484" s="108"/>
      <c r="Y484" s="108"/>
      <c r="Z484" s="107"/>
      <c r="AA484" s="107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</row>
    <row r="485" spans="1:62" ht="15.75" customHeight="1" x14ac:dyDescent="0.25">
      <c r="A485" s="104"/>
      <c r="B485" s="105"/>
      <c r="C485" s="82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8"/>
      <c r="X485" s="108"/>
      <c r="Y485" s="108"/>
      <c r="Z485" s="107"/>
      <c r="AA485" s="107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</row>
    <row r="486" spans="1:62" ht="15.75" customHeight="1" x14ac:dyDescent="0.25">
      <c r="A486" s="104"/>
      <c r="B486" s="105"/>
      <c r="C486" s="82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8"/>
      <c r="X486" s="108"/>
      <c r="Y486" s="108"/>
      <c r="Z486" s="107"/>
      <c r="AA486" s="107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</row>
    <row r="487" spans="1:62" ht="15.75" customHeight="1" x14ac:dyDescent="0.25">
      <c r="A487" s="104"/>
      <c r="B487" s="105"/>
      <c r="C487" s="82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8"/>
      <c r="X487" s="108"/>
      <c r="Y487" s="108"/>
      <c r="Z487" s="107"/>
      <c r="AA487" s="107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</row>
    <row r="488" spans="1:62" ht="15.75" customHeight="1" x14ac:dyDescent="0.25">
      <c r="A488" s="104"/>
      <c r="B488" s="105"/>
      <c r="C488" s="82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8"/>
      <c r="X488" s="108"/>
      <c r="Y488" s="108"/>
      <c r="Z488" s="107"/>
      <c r="AA488" s="107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</row>
    <row r="489" spans="1:62" ht="15.75" customHeight="1" x14ac:dyDescent="0.25">
      <c r="A489" s="104"/>
      <c r="B489" s="105"/>
      <c r="C489" s="82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8"/>
      <c r="X489" s="108"/>
      <c r="Y489" s="108"/>
      <c r="Z489" s="107"/>
      <c r="AA489" s="107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</row>
    <row r="490" spans="1:62" ht="15.75" customHeight="1" x14ac:dyDescent="0.25">
      <c r="A490" s="104"/>
      <c r="B490" s="105"/>
      <c r="C490" s="82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8"/>
      <c r="X490" s="108"/>
      <c r="Y490" s="108"/>
      <c r="Z490" s="107"/>
      <c r="AA490" s="107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</row>
    <row r="491" spans="1:62" ht="15.75" customHeight="1" x14ac:dyDescent="0.25">
      <c r="A491" s="104"/>
      <c r="B491" s="105"/>
      <c r="C491" s="82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8"/>
      <c r="X491" s="108"/>
      <c r="Y491" s="108"/>
      <c r="Z491" s="107"/>
      <c r="AA491" s="107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</row>
    <row r="492" spans="1:62" ht="15.75" customHeight="1" x14ac:dyDescent="0.25">
      <c r="A492" s="104"/>
      <c r="B492" s="105"/>
      <c r="C492" s="82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8"/>
      <c r="X492" s="108"/>
      <c r="Y492" s="108"/>
      <c r="Z492" s="107"/>
      <c r="AA492" s="107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</row>
    <row r="493" spans="1:62" ht="15.75" customHeight="1" x14ac:dyDescent="0.25">
      <c r="A493" s="104"/>
      <c r="B493" s="105"/>
      <c r="C493" s="82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8"/>
      <c r="X493" s="108"/>
      <c r="Y493" s="108"/>
      <c r="Z493" s="107"/>
      <c r="AA493" s="107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</row>
    <row r="494" spans="1:62" ht="15.75" customHeight="1" x14ac:dyDescent="0.25">
      <c r="A494" s="104"/>
      <c r="B494" s="105"/>
      <c r="C494" s="82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8"/>
      <c r="X494" s="108"/>
      <c r="Y494" s="108"/>
      <c r="Z494" s="107"/>
      <c r="AA494" s="107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</row>
    <row r="495" spans="1:62" ht="15.75" customHeight="1" x14ac:dyDescent="0.25">
      <c r="A495" s="104"/>
      <c r="B495" s="105"/>
      <c r="C495" s="82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8"/>
      <c r="X495" s="108"/>
      <c r="Y495" s="108"/>
      <c r="Z495" s="107"/>
      <c r="AA495" s="107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</row>
    <row r="496" spans="1:62" ht="15.75" customHeight="1" x14ac:dyDescent="0.25">
      <c r="A496" s="104"/>
      <c r="B496" s="105"/>
      <c r="C496" s="82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8"/>
      <c r="X496" s="108"/>
      <c r="Y496" s="108"/>
      <c r="Z496" s="107"/>
      <c r="AA496" s="107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</row>
    <row r="497" spans="1:62" ht="15.75" customHeight="1" x14ac:dyDescent="0.25">
      <c r="A497" s="104"/>
      <c r="B497" s="105"/>
      <c r="C497" s="82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8"/>
      <c r="X497" s="108"/>
      <c r="Y497" s="108"/>
      <c r="Z497" s="107"/>
      <c r="AA497" s="107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</row>
    <row r="498" spans="1:62" ht="15.75" customHeight="1" x14ac:dyDescent="0.25">
      <c r="A498" s="104"/>
      <c r="B498" s="105"/>
      <c r="C498" s="82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8"/>
      <c r="X498" s="108"/>
      <c r="Y498" s="108"/>
      <c r="Z498" s="107"/>
      <c r="AA498" s="107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</row>
    <row r="499" spans="1:62" ht="15.75" customHeight="1" x14ac:dyDescent="0.25">
      <c r="A499" s="104"/>
      <c r="B499" s="105"/>
      <c r="C499" s="82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8"/>
      <c r="X499" s="108"/>
      <c r="Y499" s="108"/>
      <c r="Z499" s="107"/>
      <c r="AA499" s="107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</row>
    <row r="500" spans="1:62" ht="15.75" customHeight="1" x14ac:dyDescent="0.25">
      <c r="A500" s="104"/>
      <c r="B500" s="105"/>
      <c r="C500" s="82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8"/>
      <c r="X500" s="108"/>
      <c r="Y500" s="108"/>
      <c r="Z500" s="107"/>
      <c r="AA500" s="107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</row>
    <row r="501" spans="1:62" ht="15.75" customHeight="1" x14ac:dyDescent="0.25">
      <c r="A501" s="104"/>
      <c r="B501" s="105"/>
      <c r="C501" s="82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8"/>
      <c r="X501" s="108"/>
      <c r="Y501" s="108"/>
      <c r="Z501" s="107"/>
      <c r="AA501" s="107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</row>
    <row r="502" spans="1:62" ht="15.75" customHeight="1" x14ac:dyDescent="0.25">
      <c r="A502" s="104"/>
      <c r="B502" s="105"/>
      <c r="C502" s="82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8"/>
      <c r="X502" s="108"/>
      <c r="Y502" s="108"/>
      <c r="Z502" s="107"/>
      <c r="AA502" s="107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</row>
    <row r="503" spans="1:62" ht="15.75" customHeight="1" x14ac:dyDescent="0.25">
      <c r="A503" s="104"/>
      <c r="B503" s="105"/>
      <c r="C503" s="82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8"/>
      <c r="X503" s="108"/>
      <c r="Y503" s="108"/>
      <c r="Z503" s="107"/>
      <c r="AA503" s="107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</row>
    <row r="504" spans="1:62" ht="15.75" customHeight="1" x14ac:dyDescent="0.25">
      <c r="A504" s="104"/>
      <c r="B504" s="105"/>
      <c r="C504" s="82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8"/>
      <c r="X504" s="108"/>
      <c r="Y504" s="108"/>
      <c r="Z504" s="107"/>
      <c r="AA504" s="107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</row>
    <row r="505" spans="1:62" ht="15.75" customHeight="1" x14ac:dyDescent="0.25">
      <c r="A505" s="104"/>
      <c r="B505" s="105"/>
      <c r="C505" s="82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8"/>
      <c r="X505" s="108"/>
      <c r="Y505" s="108"/>
      <c r="Z505" s="107"/>
      <c r="AA505" s="107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</row>
    <row r="506" spans="1:62" ht="15.75" customHeight="1" x14ac:dyDescent="0.25">
      <c r="A506" s="104"/>
      <c r="B506" s="105"/>
      <c r="C506" s="82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8"/>
      <c r="X506" s="108"/>
      <c r="Y506" s="108"/>
      <c r="Z506" s="107"/>
      <c r="AA506" s="107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</row>
    <row r="507" spans="1:62" ht="15.75" customHeight="1" x14ac:dyDescent="0.25">
      <c r="A507" s="104"/>
      <c r="B507" s="105"/>
      <c r="C507" s="82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8"/>
      <c r="X507" s="108"/>
      <c r="Y507" s="108"/>
      <c r="Z507" s="107"/>
      <c r="AA507" s="107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  <c r="BC507" s="82"/>
      <c r="BD507" s="82"/>
      <c r="BE507" s="82"/>
      <c r="BF507" s="82"/>
      <c r="BG507" s="82"/>
      <c r="BH507" s="82"/>
      <c r="BI507" s="82"/>
      <c r="BJ507" s="82"/>
    </row>
    <row r="508" spans="1:62" ht="15.75" customHeight="1" x14ac:dyDescent="0.25">
      <c r="A508" s="104"/>
      <c r="B508" s="105"/>
      <c r="C508" s="82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8"/>
      <c r="X508" s="108"/>
      <c r="Y508" s="108"/>
      <c r="Z508" s="107"/>
      <c r="AA508" s="107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</row>
    <row r="509" spans="1:62" ht="15.75" customHeight="1" x14ac:dyDescent="0.25">
      <c r="A509" s="104"/>
      <c r="B509" s="105"/>
      <c r="C509" s="82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8"/>
      <c r="X509" s="108"/>
      <c r="Y509" s="108"/>
      <c r="Z509" s="107"/>
      <c r="AA509" s="107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</row>
    <row r="510" spans="1:62" ht="15.75" customHeight="1" x14ac:dyDescent="0.25">
      <c r="A510" s="104"/>
      <c r="B510" s="105"/>
      <c r="C510" s="82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8"/>
      <c r="X510" s="108"/>
      <c r="Y510" s="108"/>
      <c r="Z510" s="107"/>
      <c r="AA510" s="107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82"/>
    </row>
    <row r="511" spans="1:62" ht="15.75" customHeight="1" x14ac:dyDescent="0.25">
      <c r="A511" s="104"/>
      <c r="B511" s="105"/>
      <c r="C511" s="82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8"/>
      <c r="X511" s="108"/>
      <c r="Y511" s="108"/>
      <c r="Z511" s="107"/>
      <c r="AA511" s="107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82"/>
    </row>
    <row r="512" spans="1:62" ht="15.75" customHeight="1" x14ac:dyDescent="0.25">
      <c r="A512" s="104"/>
      <c r="B512" s="105"/>
      <c r="C512" s="82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8"/>
      <c r="X512" s="108"/>
      <c r="Y512" s="108"/>
      <c r="Z512" s="107"/>
      <c r="AA512" s="107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</row>
    <row r="513" spans="1:62" ht="15.75" customHeight="1" x14ac:dyDescent="0.25">
      <c r="A513" s="104"/>
      <c r="B513" s="105"/>
      <c r="C513" s="82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8"/>
      <c r="X513" s="108"/>
      <c r="Y513" s="108"/>
      <c r="Z513" s="107"/>
      <c r="AA513" s="107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</row>
    <row r="514" spans="1:62" ht="15.75" customHeight="1" x14ac:dyDescent="0.25">
      <c r="A514" s="104"/>
      <c r="B514" s="105"/>
      <c r="C514" s="82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8"/>
      <c r="X514" s="108"/>
      <c r="Y514" s="108"/>
      <c r="Z514" s="107"/>
      <c r="AA514" s="107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</row>
    <row r="515" spans="1:62" ht="15.75" customHeight="1" x14ac:dyDescent="0.25">
      <c r="A515" s="104"/>
      <c r="B515" s="105"/>
      <c r="C515" s="82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8"/>
      <c r="X515" s="108"/>
      <c r="Y515" s="108"/>
      <c r="Z515" s="107"/>
      <c r="AA515" s="107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</row>
    <row r="516" spans="1:62" ht="15.75" customHeight="1" x14ac:dyDescent="0.25">
      <c r="A516" s="104"/>
      <c r="B516" s="105"/>
      <c r="C516" s="82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8"/>
      <c r="X516" s="108"/>
      <c r="Y516" s="108"/>
      <c r="Z516" s="107"/>
      <c r="AA516" s="107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</row>
    <row r="517" spans="1:62" ht="15.75" customHeight="1" x14ac:dyDescent="0.25">
      <c r="A517" s="104"/>
      <c r="B517" s="105"/>
      <c r="C517" s="82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8"/>
      <c r="X517" s="108"/>
      <c r="Y517" s="108"/>
      <c r="Z517" s="107"/>
      <c r="AA517" s="107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82"/>
    </row>
    <row r="518" spans="1:62" ht="15.75" customHeight="1" x14ac:dyDescent="0.25">
      <c r="A518" s="104"/>
      <c r="B518" s="105"/>
      <c r="C518" s="82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8"/>
      <c r="X518" s="108"/>
      <c r="Y518" s="108"/>
      <c r="Z518" s="107"/>
      <c r="AA518" s="107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</row>
    <row r="519" spans="1:62" ht="15.75" customHeight="1" x14ac:dyDescent="0.25">
      <c r="A519" s="104"/>
      <c r="B519" s="105"/>
      <c r="C519" s="82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8"/>
      <c r="X519" s="108"/>
      <c r="Y519" s="108"/>
      <c r="Z519" s="107"/>
      <c r="AA519" s="107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</row>
    <row r="520" spans="1:62" ht="15.75" customHeight="1" x14ac:dyDescent="0.25">
      <c r="A520" s="104"/>
      <c r="B520" s="105"/>
      <c r="C520" s="82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8"/>
      <c r="X520" s="108"/>
      <c r="Y520" s="108"/>
      <c r="Z520" s="107"/>
      <c r="AA520" s="107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</row>
    <row r="521" spans="1:62" ht="15.75" customHeight="1" x14ac:dyDescent="0.25">
      <c r="A521" s="104"/>
      <c r="B521" s="105"/>
      <c r="C521" s="82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8"/>
      <c r="X521" s="108"/>
      <c r="Y521" s="108"/>
      <c r="Z521" s="107"/>
      <c r="AA521" s="107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</row>
    <row r="522" spans="1:62" ht="15.75" customHeight="1" x14ac:dyDescent="0.25">
      <c r="A522" s="104"/>
      <c r="B522" s="105"/>
      <c r="C522" s="82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8"/>
      <c r="X522" s="108"/>
      <c r="Y522" s="108"/>
      <c r="Z522" s="107"/>
      <c r="AA522" s="107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</row>
    <row r="523" spans="1:62" ht="15.75" customHeight="1" x14ac:dyDescent="0.25">
      <c r="A523" s="104"/>
      <c r="B523" s="105"/>
      <c r="C523" s="82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8"/>
      <c r="X523" s="108"/>
      <c r="Y523" s="108"/>
      <c r="Z523" s="107"/>
      <c r="AA523" s="107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</row>
    <row r="524" spans="1:62" ht="15.75" customHeight="1" x14ac:dyDescent="0.25">
      <c r="A524" s="104"/>
      <c r="B524" s="105"/>
      <c r="C524" s="82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8"/>
      <c r="X524" s="108"/>
      <c r="Y524" s="108"/>
      <c r="Z524" s="107"/>
      <c r="AA524" s="107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</row>
    <row r="525" spans="1:62" ht="15.75" customHeight="1" x14ac:dyDescent="0.25">
      <c r="A525" s="104"/>
      <c r="B525" s="105"/>
      <c r="C525" s="82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8"/>
      <c r="X525" s="108"/>
      <c r="Y525" s="108"/>
      <c r="Z525" s="107"/>
      <c r="AA525" s="107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</row>
    <row r="526" spans="1:62" ht="15.75" customHeight="1" x14ac:dyDescent="0.25">
      <c r="A526" s="104"/>
      <c r="B526" s="105"/>
      <c r="C526" s="82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8"/>
      <c r="X526" s="108"/>
      <c r="Y526" s="108"/>
      <c r="Z526" s="107"/>
      <c r="AA526" s="107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  <c r="BC526" s="82"/>
      <c r="BD526" s="82"/>
      <c r="BE526" s="82"/>
      <c r="BF526" s="82"/>
      <c r="BG526" s="82"/>
      <c r="BH526" s="82"/>
      <c r="BI526" s="82"/>
      <c r="BJ526" s="82"/>
    </row>
    <row r="527" spans="1:62" ht="15.75" customHeight="1" x14ac:dyDescent="0.25">
      <c r="A527" s="104"/>
      <c r="B527" s="105"/>
      <c r="C527" s="82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8"/>
      <c r="X527" s="108"/>
      <c r="Y527" s="108"/>
      <c r="Z527" s="107"/>
      <c r="AA527" s="107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82"/>
      <c r="AS527" s="82"/>
      <c r="AT527" s="82"/>
      <c r="AU527" s="82"/>
      <c r="AV527" s="82"/>
      <c r="AW527" s="82"/>
      <c r="AX527" s="82"/>
      <c r="AY527" s="82"/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82"/>
    </row>
    <row r="528" spans="1:62" ht="15.75" customHeight="1" x14ac:dyDescent="0.25">
      <c r="A528" s="104"/>
      <c r="B528" s="105"/>
      <c r="C528" s="82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8"/>
      <c r="X528" s="108"/>
      <c r="Y528" s="108"/>
      <c r="Z528" s="107"/>
      <c r="AA528" s="107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  <c r="BC528" s="82"/>
      <c r="BD528" s="82"/>
      <c r="BE528" s="82"/>
      <c r="BF528" s="82"/>
      <c r="BG528" s="82"/>
      <c r="BH528" s="82"/>
      <c r="BI528" s="82"/>
      <c r="BJ528" s="82"/>
    </row>
    <row r="529" spans="1:62" ht="15.75" customHeight="1" x14ac:dyDescent="0.25">
      <c r="A529" s="104"/>
      <c r="B529" s="105"/>
      <c r="C529" s="82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8"/>
      <c r="X529" s="108"/>
      <c r="Y529" s="108"/>
      <c r="Z529" s="107"/>
      <c r="AA529" s="107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82"/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  <c r="BC529" s="82"/>
      <c r="BD529" s="82"/>
      <c r="BE529" s="82"/>
      <c r="BF529" s="82"/>
      <c r="BG529" s="82"/>
      <c r="BH529" s="82"/>
      <c r="BI529" s="82"/>
      <c r="BJ529" s="82"/>
    </row>
    <row r="530" spans="1:62" ht="15.75" customHeight="1" x14ac:dyDescent="0.25">
      <c r="A530" s="104"/>
      <c r="B530" s="105"/>
      <c r="C530" s="82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8"/>
      <c r="X530" s="108"/>
      <c r="Y530" s="108"/>
      <c r="Z530" s="107"/>
      <c r="AA530" s="107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82"/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  <c r="BC530" s="82"/>
      <c r="BD530" s="82"/>
      <c r="BE530" s="82"/>
      <c r="BF530" s="82"/>
      <c r="BG530" s="82"/>
      <c r="BH530" s="82"/>
      <c r="BI530" s="82"/>
      <c r="BJ530" s="82"/>
    </row>
    <row r="531" spans="1:62" ht="15.75" customHeight="1" x14ac:dyDescent="0.25">
      <c r="A531" s="104"/>
      <c r="B531" s="105"/>
      <c r="C531" s="82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8"/>
      <c r="X531" s="108"/>
      <c r="Y531" s="108"/>
      <c r="Z531" s="107"/>
      <c r="AA531" s="107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82"/>
    </row>
    <row r="532" spans="1:62" ht="15.75" customHeight="1" x14ac:dyDescent="0.25">
      <c r="A532" s="104"/>
      <c r="B532" s="105"/>
      <c r="C532" s="82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8"/>
      <c r="X532" s="108"/>
      <c r="Y532" s="108"/>
      <c r="Z532" s="107"/>
      <c r="AA532" s="107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82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82"/>
    </row>
    <row r="533" spans="1:62" ht="15.75" customHeight="1" x14ac:dyDescent="0.25">
      <c r="A533" s="104"/>
      <c r="B533" s="105"/>
      <c r="C533" s="82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8"/>
      <c r="X533" s="108"/>
      <c r="Y533" s="108"/>
      <c r="Z533" s="107"/>
      <c r="AA533" s="107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82"/>
    </row>
    <row r="534" spans="1:62" ht="15.75" customHeight="1" x14ac:dyDescent="0.25">
      <c r="A534" s="104"/>
      <c r="B534" s="105"/>
      <c r="C534" s="82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8"/>
      <c r="X534" s="108"/>
      <c r="Y534" s="108"/>
      <c r="Z534" s="107"/>
      <c r="AA534" s="107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82"/>
    </row>
    <row r="535" spans="1:62" ht="15.75" customHeight="1" x14ac:dyDescent="0.25">
      <c r="A535" s="104"/>
      <c r="B535" s="105"/>
      <c r="C535" s="82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8"/>
      <c r="X535" s="108"/>
      <c r="Y535" s="108"/>
      <c r="Z535" s="107"/>
      <c r="AA535" s="107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  <c r="BC535" s="82"/>
      <c r="BD535" s="82"/>
      <c r="BE535" s="82"/>
      <c r="BF535" s="82"/>
      <c r="BG535" s="82"/>
      <c r="BH535" s="82"/>
      <c r="BI535" s="82"/>
      <c r="BJ535" s="82"/>
    </row>
    <row r="536" spans="1:62" ht="15.75" customHeight="1" x14ac:dyDescent="0.25">
      <c r="A536" s="104"/>
      <c r="B536" s="105"/>
      <c r="C536" s="82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8"/>
      <c r="X536" s="108"/>
      <c r="Y536" s="108"/>
      <c r="Z536" s="107"/>
      <c r="AA536" s="107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82"/>
    </row>
    <row r="537" spans="1:62" ht="15.75" customHeight="1" x14ac:dyDescent="0.25">
      <c r="A537" s="104"/>
      <c r="B537" s="105"/>
      <c r="C537" s="82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8"/>
      <c r="X537" s="108"/>
      <c r="Y537" s="108"/>
      <c r="Z537" s="107"/>
      <c r="AA537" s="107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82"/>
    </row>
    <row r="538" spans="1:62" ht="15.75" customHeight="1" x14ac:dyDescent="0.25">
      <c r="A538" s="104"/>
      <c r="B538" s="105"/>
      <c r="C538" s="82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8"/>
      <c r="X538" s="108"/>
      <c r="Y538" s="108"/>
      <c r="Z538" s="107"/>
      <c r="AA538" s="107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82"/>
    </row>
    <row r="539" spans="1:62" ht="15.75" customHeight="1" x14ac:dyDescent="0.25">
      <c r="A539" s="104"/>
      <c r="B539" s="105"/>
      <c r="C539" s="82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8"/>
      <c r="X539" s="108"/>
      <c r="Y539" s="108"/>
      <c r="Z539" s="107"/>
      <c r="AA539" s="107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  <c r="BC539" s="82"/>
      <c r="BD539" s="82"/>
      <c r="BE539" s="82"/>
      <c r="BF539" s="82"/>
      <c r="BG539" s="82"/>
      <c r="BH539" s="82"/>
      <c r="BI539" s="82"/>
      <c r="BJ539" s="82"/>
    </row>
    <row r="540" spans="1:62" ht="15.75" customHeight="1" x14ac:dyDescent="0.25">
      <c r="A540" s="104"/>
      <c r="B540" s="105"/>
      <c r="C540" s="82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8"/>
      <c r="X540" s="108"/>
      <c r="Y540" s="108"/>
      <c r="Z540" s="107"/>
      <c r="AA540" s="107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/>
      <c r="BJ540" s="82"/>
    </row>
    <row r="541" spans="1:62" ht="15.75" customHeight="1" x14ac:dyDescent="0.25">
      <c r="A541" s="104"/>
      <c r="B541" s="105"/>
      <c r="C541" s="82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8"/>
      <c r="X541" s="108"/>
      <c r="Y541" s="108"/>
      <c r="Z541" s="107"/>
      <c r="AA541" s="107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  <c r="BC541" s="82"/>
      <c r="BD541" s="82"/>
      <c r="BE541" s="82"/>
      <c r="BF541" s="82"/>
      <c r="BG541" s="82"/>
      <c r="BH541" s="82"/>
      <c r="BI541" s="82"/>
      <c r="BJ541" s="82"/>
    </row>
    <row r="542" spans="1:62" ht="15.75" customHeight="1" x14ac:dyDescent="0.25">
      <c r="A542" s="104"/>
      <c r="B542" s="105"/>
      <c r="C542" s="82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8"/>
      <c r="X542" s="108"/>
      <c r="Y542" s="108"/>
      <c r="Z542" s="107"/>
      <c r="AA542" s="107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  <c r="BC542" s="82"/>
      <c r="BD542" s="82"/>
      <c r="BE542" s="82"/>
      <c r="BF542" s="82"/>
      <c r="BG542" s="82"/>
      <c r="BH542" s="82"/>
      <c r="BI542" s="82"/>
      <c r="BJ542" s="82"/>
    </row>
    <row r="543" spans="1:62" ht="15.75" customHeight="1" x14ac:dyDescent="0.25">
      <c r="A543" s="104"/>
      <c r="B543" s="105"/>
      <c r="C543" s="82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8"/>
      <c r="X543" s="108"/>
      <c r="Y543" s="108"/>
      <c r="Z543" s="107"/>
      <c r="AA543" s="107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82"/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  <c r="BC543" s="82"/>
      <c r="BD543" s="82"/>
      <c r="BE543" s="82"/>
      <c r="BF543" s="82"/>
      <c r="BG543" s="82"/>
      <c r="BH543" s="82"/>
      <c r="BI543" s="82"/>
      <c r="BJ543" s="82"/>
    </row>
    <row r="544" spans="1:62" ht="15.75" customHeight="1" x14ac:dyDescent="0.25">
      <c r="A544" s="104"/>
      <c r="B544" s="105"/>
      <c r="C544" s="82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8"/>
      <c r="X544" s="108"/>
      <c r="Y544" s="108"/>
      <c r="Z544" s="107"/>
      <c r="AA544" s="107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  <c r="BC544" s="82"/>
      <c r="BD544" s="82"/>
      <c r="BE544" s="82"/>
      <c r="BF544" s="82"/>
      <c r="BG544" s="82"/>
      <c r="BH544" s="82"/>
      <c r="BI544" s="82"/>
      <c r="BJ544" s="82"/>
    </row>
    <row r="545" spans="1:62" ht="15.75" customHeight="1" x14ac:dyDescent="0.25">
      <c r="A545" s="104"/>
      <c r="B545" s="105"/>
      <c r="C545" s="82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8"/>
      <c r="X545" s="108"/>
      <c r="Y545" s="108"/>
      <c r="Z545" s="107"/>
      <c r="AA545" s="107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82"/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  <c r="BC545" s="82"/>
      <c r="BD545" s="82"/>
      <c r="BE545" s="82"/>
      <c r="BF545" s="82"/>
      <c r="BG545" s="82"/>
      <c r="BH545" s="82"/>
      <c r="BI545" s="82"/>
      <c r="BJ545" s="82"/>
    </row>
    <row r="546" spans="1:62" ht="15.75" customHeight="1" x14ac:dyDescent="0.25">
      <c r="A546" s="104"/>
      <c r="B546" s="105"/>
      <c r="C546" s="82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8"/>
      <c r="X546" s="108"/>
      <c r="Y546" s="108"/>
      <c r="Z546" s="107"/>
      <c r="AA546" s="107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82"/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  <c r="BC546" s="82"/>
      <c r="BD546" s="82"/>
      <c r="BE546" s="82"/>
      <c r="BF546" s="82"/>
      <c r="BG546" s="82"/>
      <c r="BH546" s="82"/>
      <c r="BI546" s="82"/>
      <c r="BJ546" s="82"/>
    </row>
    <row r="547" spans="1:62" ht="15.75" customHeight="1" x14ac:dyDescent="0.25">
      <c r="A547" s="104"/>
      <c r="B547" s="105"/>
      <c r="C547" s="82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8"/>
      <c r="X547" s="108"/>
      <c r="Y547" s="108"/>
      <c r="Z547" s="107"/>
      <c r="AA547" s="107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82"/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  <c r="BC547" s="82"/>
      <c r="BD547" s="82"/>
      <c r="BE547" s="82"/>
      <c r="BF547" s="82"/>
      <c r="BG547" s="82"/>
      <c r="BH547" s="82"/>
      <c r="BI547" s="82"/>
      <c r="BJ547" s="82"/>
    </row>
    <row r="548" spans="1:62" ht="15.75" customHeight="1" x14ac:dyDescent="0.25">
      <c r="A548" s="104"/>
      <c r="B548" s="105"/>
      <c r="C548" s="82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8"/>
      <c r="X548" s="108"/>
      <c r="Y548" s="108"/>
      <c r="Z548" s="107"/>
      <c r="AA548" s="107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  <c r="BC548" s="82"/>
      <c r="BD548" s="82"/>
      <c r="BE548" s="82"/>
      <c r="BF548" s="82"/>
      <c r="BG548" s="82"/>
      <c r="BH548" s="82"/>
      <c r="BI548" s="82"/>
      <c r="BJ548" s="82"/>
    </row>
    <row r="549" spans="1:62" ht="15.75" customHeight="1" x14ac:dyDescent="0.25">
      <c r="A549" s="104"/>
      <c r="B549" s="105"/>
      <c r="C549" s="82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8"/>
      <c r="X549" s="108"/>
      <c r="Y549" s="108"/>
      <c r="Z549" s="107"/>
      <c r="AA549" s="107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  <c r="BC549" s="82"/>
      <c r="BD549" s="82"/>
      <c r="BE549" s="82"/>
      <c r="BF549" s="82"/>
      <c r="BG549" s="82"/>
      <c r="BH549" s="82"/>
      <c r="BI549" s="82"/>
      <c r="BJ549" s="82"/>
    </row>
    <row r="550" spans="1:62" ht="15.75" customHeight="1" x14ac:dyDescent="0.25">
      <c r="A550" s="104"/>
      <c r="B550" s="105"/>
      <c r="C550" s="82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8"/>
      <c r="X550" s="108"/>
      <c r="Y550" s="108"/>
      <c r="Z550" s="107"/>
      <c r="AA550" s="107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82"/>
      <c r="AS550" s="82"/>
      <c r="AT550" s="82"/>
      <c r="AU550" s="82"/>
      <c r="AV550" s="82"/>
      <c r="AW550" s="82"/>
      <c r="AX550" s="82"/>
      <c r="AY550" s="82"/>
      <c r="AZ550" s="82"/>
      <c r="BA550" s="82"/>
      <c r="BB550" s="82"/>
      <c r="BC550" s="82"/>
      <c r="BD550" s="82"/>
      <c r="BE550" s="82"/>
      <c r="BF550" s="82"/>
      <c r="BG550" s="82"/>
      <c r="BH550" s="82"/>
      <c r="BI550" s="82"/>
      <c r="BJ550" s="82"/>
    </row>
    <row r="551" spans="1:62" ht="15.75" customHeight="1" x14ac:dyDescent="0.25">
      <c r="A551" s="104"/>
      <c r="B551" s="105"/>
      <c r="C551" s="82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8"/>
      <c r="X551" s="108"/>
      <c r="Y551" s="108"/>
      <c r="Z551" s="107"/>
      <c r="AA551" s="107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82"/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  <c r="BC551" s="82"/>
      <c r="BD551" s="82"/>
      <c r="BE551" s="82"/>
      <c r="BF551" s="82"/>
      <c r="BG551" s="82"/>
      <c r="BH551" s="82"/>
      <c r="BI551" s="82"/>
      <c r="BJ551" s="82"/>
    </row>
    <row r="552" spans="1:62" ht="15.75" customHeight="1" x14ac:dyDescent="0.25">
      <c r="A552" s="104"/>
      <c r="B552" s="105"/>
      <c r="C552" s="82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8"/>
      <c r="X552" s="108"/>
      <c r="Y552" s="108"/>
      <c r="Z552" s="107"/>
      <c r="AA552" s="107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82"/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  <c r="BC552" s="82"/>
      <c r="BD552" s="82"/>
      <c r="BE552" s="82"/>
      <c r="BF552" s="82"/>
      <c r="BG552" s="82"/>
      <c r="BH552" s="82"/>
      <c r="BI552" s="82"/>
      <c r="BJ552" s="82"/>
    </row>
    <row r="553" spans="1:62" ht="15.75" customHeight="1" x14ac:dyDescent="0.25">
      <c r="A553" s="104"/>
      <c r="B553" s="105"/>
      <c r="C553" s="82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8"/>
      <c r="X553" s="108"/>
      <c r="Y553" s="108"/>
      <c r="Z553" s="107"/>
      <c r="AA553" s="107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82"/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  <c r="BC553" s="82"/>
      <c r="BD553" s="82"/>
      <c r="BE553" s="82"/>
      <c r="BF553" s="82"/>
      <c r="BG553" s="82"/>
      <c r="BH553" s="82"/>
      <c r="BI553" s="82"/>
      <c r="BJ553" s="82"/>
    </row>
    <row r="554" spans="1:62" ht="15.75" customHeight="1" x14ac:dyDescent="0.25">
      <c r="A554" s="104"/>
      <c r="B554" s="105"/>
      <c r="C554" s="82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8"/>
      <c r="X554" s="108"/>
      <c r="Y554" s="108"/>
      <c r="Z554" s="107"/>
      <c r="AA554" s="107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82"/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  <c r="BC554" s="82"/>
      <c r="BD554" s="82"/>
      <c r="BE554" s="82"/>
      <c r="BF554" s="82"/>
      <c r="BG554" s="82"/>
      <c r="BH554" s="82"/>
      <c r="BI554" s="82"/>
      <c r="BJ554" s="82"/>
    </row>
    <row r="555" spans="1:62" ht="15.75" customHeight="1" x14ac:dyDescent="0.25">
      <c r="A555" s="104"/>
      <c r="B555" s="105"/>
      <c r="C555" s="82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8"/>
      <c r="X555" s="108"/>
      <c r="Y555" s="108"/>
      <c r="Z555" s="107"/>
      <c r="AA555" s="107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  <c r="BC555" s="82"/>
      <c r="BD555" s="82"/>
      <c r="BE555" s="82"/>
      <c r="BF555" s="82"/>
      <c r="BG555" s="82"/>
      <c r="BH555" s="82"/>
      <c r="BI555" s="82"/>
      <c r="BJ555" s="82"/>
    </row>
    <row r="556" spans="1:62" ht="15.75" customHeight="1" x14ac:dyDescent="0.25">
      <c r="A556" s="104"/>
      <c r="B556" s="105"/>
      <c r="C556" s="82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8"/>
      <c r="X556" s="108"/>
      <c r="Y556" s="108"/>
      <c r="Z556" s="107"/>
      <c r="AA556" s="107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  <c r="BC556" s="82"/>
      <c r="BD556" s="82"/>
      <c r="BE556" s="82"/>
      <c r="BF556" s="82"/>
      <c r="BG556" s="82"/>
      <c r="BH556" s="82"/>
      <c r="BI556" s="82"/>
      <c r="BJ556" s="82"/>
    </row>
    <row r="557" spans="1:62" ht="15.75" customHeight="1" x14ac:dyDescent="0.25">
      <c r="A557" s="104"/>
      <c r="B557" s="105"/>
      <c r="C557" s="82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8"/>
      <c r="X557" s="108"/>
      <c r="Y557" s="108"/>
      <c r="Z557" s="107"/>
      <c r="AA557" s="107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82"/>
      <c r="AS557" s="82"/>
      <c r="AT557" s="82"/>
      <c r="AU557" s="82"/>
      <c r="AV557" s="82"/>
      <c r="AW557" s="82"/>
      <c r="AX557" s="82"/>
      <c r="AY557" s="82"/>
      <c r="AZ557" s="82"/>
      <c r="BA557" s="82"/>
      <c r="BB557" s="82"/>
      <c r="BC557" s="82"/>
      <c r="BD557" s="82"/>
      <c r="BE557" s="82"/>
      <c r="BF557" s="82"/>
      <c r="BG557" s="82"/>
      <c r="BH557" s="82"/>
      <c r="BI557" s="82"/>
      <c r="BJ557" s="82"/>
    </row>
    <row r="558" spans="1:62" ht="15.75" customHeight="1" x14ac:dyDescent="0.25">
      <c r="A558" s="104"/>
      <c r="B558" s="105"/>
      <c r="C558" s="82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8"/>
      <c r="X558" s="108"/>
      <c r="Y558" s="108"/>
      <c r="Z558" s="107"/>
      <c r="AA558" s="107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82"/>
      <c r="AS558" s="82"/>
      <c r="AT558" s="82"/>
      <c r="AU558" s="82"/>
      <c r="AV558" s="82"/>
      <c r="AW558" s="82"/>
      <c r="AX558" s="82"/>
      <c r="AY558" s="82"/>
      <c r="AZ558" s="82"/>
      <c r="BA558" s="82"/>
      <c r="BB558" s="82"/>
      <c r="BC558" s="82"/>
      <c r="BD558" s="82"/>
      <c r="BE558" s="82"/>
      <c r="BF558" s="82"/>
      <c r="BG558" s="82"/>
      <c r="BH558" s="82"/>
      <c r="BI558" s="82"/>
      <c r="BJ558" s="82"/>
    </row>
    <row r="559" spans="1:62" ht="15.75" customHeight="1" x14ac:dyDescent="0.25">
      <c r="A559" s="104"/>
      <c r="B559" s="105"/>
      <c r="C559" s="82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8"/>
      <c r="X559" s="108"/>
      <c r="Y559" s="108"/>
      <c r="Z559" s="107"/>
      <c r="AA559" s="107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82"/>
      <c r="AS559" s="82"/>
      <c r="AT559" s="82"/>
      <c r="AU559" s="82"/>
      <c r="AV559" s="82"/>
      <c r="AW559" s="82"/>
      <c r="AX559" s="82"/>
      <c r="AY559" s="82"/>
      <c r="AZ559" s="82"/>
      <c r="BA559" s="82"/>
      <c r="BB559" s="82"/>
      <c r="BC559" s="82"/>
      <c r="BD559" s="82"/>
      <c r="BE559" s="82"/>
      <c r="BF559" s="82"/>
      <c r="BG559" s="82"/>
      <c r="BH559" s="82"/>
      <c r="BI559" s="82"/>
      <c r="BJ559" s="82"/>
    </row>
    <row r="560" spans="1:62" ht="15.75" customHeight="1" x14ac:dyDescent="0.25">
      <c r="A560" s="104"/>
      <c r="B560" s="105"/>
      <c r="C560" s="82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8"/>
      <c r="X560" s="108"/>
      <c r="Y560" s="108"/>
      <c r="Z560" s="107"/>
      <c r="AA560" s="107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82"/>
      <c r="BE560" s="82"/>
      <c r="BF560" s="82"/>
      <c r="BG560" s="82"/>
      <c r="BH560" s="82"/>
      <c r="BI560" s="82"/>
      <c r="BJ560" s="82"/>
    </row>
    <row r="561" spans="1:62" ht="15.75" customHeight="1" x14ac:dyDescent="0.25">
      <c r="A561" s="104"/>
      <c r="B561" s="105"/>
      <c r="C561" s="82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8"/>
      <c r="X561" s="108"/>
      <c r="Y561" s="108"/>
      <c r="Z561" s="107"/>
      <c r="AA561" s="107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82"/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  <c r="BC561" s="82"/>
      <c r="BD561" s="82"/>
      <c r="BE561" s="82"/>
      <c r="BF561" s="82"/>
      <c r="BG561" s="82"/>
      <c r="BH561" s="82"/>
      <c r="BI561" s="82"/>
      <c r="BJ561" s="82"/>
    </row>
    <row r="562" spans="1:62" ht="15.75" customHeight="1" x14ac:dyDescent="0.25">
      <c r="A562" s="104"/>
      <c r="B562" s="105"/>
      <c r="C562" s="82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8"/>
      <c r="X562" s="108"/>
      <c r="Y562" s="108"/>
      <c r="Z562" s="107"/>
      <c r="AA562" s="107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82"/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  <c r="BC562" s="82"/>
      <c r="BD562" s="82"/>
      <c r="BE562" s="82"/>
      <c r="BF562" s="82"/>
      <c r="BG562" s="82"/>
      <c r="BH562" s="82"/>
      <c r="BI562" s="82"/>
      <c r="BJ562" s="82"/>
    </row>
    <row r="563" spans="1:62" ht="15.75" customHeight="1" x14ac:dyDescent="0.25">
      <c r="A563" s="104"/>
      <c r="B563" s="105"/>
      <c r="C563" s="82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8"/>
      <c r="X563" s="108"/>
      <c r="Y563" s="108"/>
      <c r="Z563" s="107"/>
      <c r="AA563" s="107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82"/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  <c r="BC563" s="82"/>
      <c r="BD563" s="82"/>
      <c r="BE563" s="82"/>
      <c r="BF563" s="82"/>
      <c r="BG563" s="82"/>
      <c r="BH563" s="82"/>
      <c r="BI563" s="82"/>
      <c r="BJ563" s="82"/>
    </row>
    <row r="564" spans="1:62" ht="15.75" customHeight="1" x14ac:dyDescent="0.25">
      <c r="A564" s="104"/>
      <c r="B564" s="105"/>
      <c r="C564" s="82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8"/>
      <c r="X564" s="108"/>
      <c r="Y564" s="108"/>
      <c r="Z564" s="107"/>
      <c r="AA564" s="107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  <c r="BC564" s="82"/>
      <c r="BD564" s="82"/>
      <c r="BE564" s="82"/>
      <c r="BF564" s="82"/>
      <c r="BG564" s="82"/>
      <c r="BH564" s="82"/>
      <c r="BI564" s="82"/>
      <c r="BJ564" s="82"/>
    </row>
    <row r="565" spans="1:62" ht="15.75" customHeight="1" x14ac:dyDescent="0.25">
      <c r="A565" s="104"/>
      <c r="B565" s="105"/>
      <c r="C565" s="82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8"/>
      <c r="X565" s="108"/>
      <c r="Y565" s="108"/>
      <c r="Z565" s="107"/>
      <c r="AA565" s="107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82"/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  <c r="BC565" s="82"/>
      <c r="BD565" s="82"/>
      <c r="BE565" s="82"/>
      <c r="BF565" s="82"/>
      <c r="BG565" s="82"/>
      <c r="BH565" s="82"/>
      <c r="BI565" s="82"/>
      <c r="BJ565" s="82"/>
    </row>
    <row r="566" spans="1:62" ht="15.75" customHeight="1" x14ac:dyDescent="0.25">
      <c r="A566" s="104"/>
      <c r="B566" s="105"/>
      <c r="C566" s="82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8"/>
      <c r="X566" s="108"/>
      <c r="Y566" s="108"/>
      <c r="Z566" s="107"/>
      <c r="AA566" s="107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82"/>
      <c r="AS566" s="82"/>
      <c r="AT566" s="82"/>
      <c r="AU566" s="82"/>
      <c r="AV566" s="82"/>
      <c r="AW566" s="82"/>
      <c r="AX566" s="82"/>
      <c r="AY566" s="82"/>
      <c r="AZ566" s="82"/>
      <c r="BA566" s="82"/>
      <c r="BB566" s="82"/>
      <c r="BC566" s="82"/>
      <c r="BD566" s="82"/>
      <c r="BE566" s="82"/>
      <c r="BF566" s="82"/>
      <c r="BG566" s="82"/>
      <c r="BH566" s="82"/>
      <c r="BI566" s="82"/>
      <c r="BJ566" s="82"/>
    </row>
    <row r="567" spans="1:62" ht="15.75" customHeight="1" x14ac:dyDescent="0.25">
      <c r="A567" s="104"/>
      <c r="B567" s="105"/>
      <c r="C567" s="82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8"/>
      <c r="X567" s="108"/>
      <c r="Y567" s="108"/>
      <c r="Z567" s="107"/>
      <c r="AA567" s="107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2"/>
      <c r="BE567" s="82"/>
      <c r="BF567" s="82"/>
      <c r="BG567" s="82"/>
      <c r="BH567" s="82"/>
      <c r="BI567" s="82"/>
      <c r="BJ567" s="82"/>
    </row>
    <row r="568" spans="1:62" ht="15.75" customHeight="1" x14ac:dyDescent="0.25">
      <c r="A568" s="104"/>
      <c r="B568" s="105"/>
      <c r="C568" s="82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8"/>
      <c r="X568" s="108"/>
      <c r="Y568" s="108"/>
      <c r="Z568" s="107"/>
      <c r="AA568" s="107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82"/>
      <c r="AS568" s="82"/>
      <c r="AT568" s="82"/>
      <c r="AU568" s="82"/>
      <c r="AV568" s="82"/>
      <c r="AW568" s="82"/>
      <c r="AX568" s="82"/>
      <c r="AY568" s="82"/>
      <c r="AZ568" s="82"/>
      <c r="BA568" s="82"/>
      <c r="BB568" s="82"/>
      <c r="BC568" s="82"/>
      <c r="BD568" s="82"/>
      <c r="BE568" s="82"/>
      <c r="BF568" s="82"/>
      <c r="BG568" s="82"/>
      <c r="BH568" s="82"/>
      <c r="BI568" s="82"/>
      <c r="BJ568" s="82"/>
    </row>
    <row r="569" spans="1:62" ht="15.75" customHeight="1" x14ac:dyDescent="0.25">
      <c r="A569" s="104"/>
      <c r="B569" s="105"/>
      <c r="C569" s="82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8"/>
      <c r="X569" s="108"/>
      <c r="Y569" s="108"/>
      <c r="Z569" s="107"/>
      <c r="AA569" s="107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82"/>
      <c r="AS569" s="82"/>
      <c r="AT569" s="82"/>
      <c r="AU569" s="82"/>
      <c r="AV569" s="82"/>
      <c r="AW569" s="82"/>
      <c r="AX569" s="82"/>
      <c r="AY569" s="82"/>
      <c r="AZ569" s="82"/>
      <c r="BA569" s="82"/>
      <c r="BB569" s="82"/>
      <c r="BC569" s="82"/>
      <c r="BD569" s="82"/>
      <c r="BE569" s="82"/>
      <c r="BF569" s="82"/>
      <c r="BG569" s="82"/>
      <c r="BH569" s="82"/>
      <c r="BI569" s="82"/>
      <c r="BJ569" s="82"/>
    </row>
    <row r="570" spans="1:62" ht="15.75" customHeight="1" x14ac:dyDescent="0.25">
      <c r="A570" s="104"/>
      <c r="B570" s="105"/>
      <c r="C570" s="82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8"/>
      <c r="X570" s="108"/>
      <c r="Y570" s="108"/>
      <c r="Z570" s="107"/>
      <c r="AA570" s="107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82"/>
      <c r="AS570" s="82"/>
      <c r="AT570" s="82"/>
      <c r="AU570" s="82"/>
      <c r="AV570" s="82"/>
      <c r="AW570" s="82"/>
      <c r="AX570" s="82"/>
      <c r="AY570" s="82"/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  <c r="BJ570" s="82"/>
    </row>
    <row r="571" spans="1:62" ht="15.75" customHeight="1" x14ac:dyDescent="0.25">
      <c r="A571" s="104"/>
      <c r="B571" s="105"/>
      <c r="C571" s="82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8"/>
      <c r="X571" s="108"/>
      <c r="Y571" s="108"/>
      <c r="Z571" s="107"/>
      <c r="AA571" s="107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  <c r="BJ571" s="82"/>
    </row>
    <row r="572" spans="1:62" ht="15.75" customHeight="1" x14ac:dyDescent="0.25">
      <c r="A572" s="104"/>
      <c r="B572" s="105"/>
      <c r="C572" s="82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8"/>
      <c r="X572" s="108"/>
      <c r="Y572" s="108"/>
      <c r="Z572" s="107"/>
      <c r="AA572" s="107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82"/>
      <c r="AS572" s="82"/>
      <c r="AT572" s="82"/>
      <c r="AU572" s="82"/>
      <c r="AV572" s="82"/>
      <c r="AW572" s="82"/>
      <c r="AX572" s="82"/>
      <c r="AY572" s="82"/>
      <c r="AZ572" s="82"/>
      <c r="BA572" s="82"/>
      <c r="BB572" s="82"/>
      <c r="BC572" s="82"/>
      <c r="BD572" s="82"/>
      <c r="BE572" s="82"/>
      <c r="BF572" s="82"/>
      <c r="BG572" s="82"/>
      <c r="BH572" s="82"/>
      <c r="BI572" s="82"/>
      <c r="BJ572" s="82"/>
    </row>
    <row r="573" spans="1:62" ht="15.75" customHeight="1" x14ac:dyDescent="0.25">
      <c r="A573" s="104"/>
      <c r="B573" s="105"/>
      <c r="C573" s="82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8"/>
      <c r="X573" s="108"/>
      <c r="Y573" s="108"/>
      <c r="Z573" s="107"/>
      <c r="AA573" s="107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82"/>
      <c r="BE573" s="82"/>
      <c r="BF573" s="82"/>
      <c r="BG573" s="82"/>
      <c r="BH573" s="82"/>
      <c r="BI573" s="82"/>
      <c r="BJ573" s="82"/>
    </row>
    <row r="574" spans="1:62" ht="15.75" customHeight="1" x14ac:dyDescent="0.25">
      <c r="A574" s="104"/>
      <c r="B574" s="105"/>
      <c r="C574" s="82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8"/>
      <c r="X574" s="108"/>
      <c r="Y574" s="108"/>
      <c r="Z574" s="107"/>
      <c r="AA574" s="107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/>
      <c r="BJ574" s="82"/>
    </row>
    <row r="575" spans="1:62" ht="15.75" customHeight="1" x14ac:dyDescent="0.25">
      <c r="A575" s="104"/>
      <c r="B575" s="105"/>
      <c r="C575" s="82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8"/>
      <c r="X575" s="108"/>
      <c r="Y575" s="108"/>
      <c r="Z575" s="107"/>
      <c r="AA575" s="107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82"/>
      <c r="AS575" s="82"/>
      <c r="AT575" s="82"/>
      <c r="AU575" s="82"/>
      <c r="AV575" s="82"/>
      <c r="AW575" s="82"/>
      <c r="AX575" s="82"/>
      <c r="AY575" s="82"/>
      <c r="AZ575" s="82"/>
      <c r="BA575" s="82"/>
      <c r="BB575" s="82"/>
      <c r="BC575" s="82"/>
      <c r="BD575" s="82"/>
      <c r="BE575" s="82"/>
      <c r="BF575" s="82"/>
      <c r="BG575" s="82"/>
      <c r="BH575" s="82"/>
      <c r="BI575" s="82"/>
      <c r="BJ575" s="82"/>
    </row>
    <row r="576" spans="1:62" ht="15.75" customHeight="1" x14ac:dyDescent="0.25">
      <c r="A576" s="104"/>
      <c r="B576" s="105"/>
      <c r="C576" s="82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8"/>
      <c r="X576" s="108"/>
      <c r="Y576" s="108"/>
      <c r="Z576" s="107"/>
      <c r="AA576" s="107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82"/>
      <c r="AS576" s="82"/>
      <c r="AT576" s="82"/>
      <c r="AU576" s="82"/>
      <c r="AV576" s="82"/>
      <c r="AW576" s="82"/>
      <c r="AX576" s="82"/>
      <c r="AY576" s="82"/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  <c r="BJ576" s="82"/>
    </row>
    <row r="577" spans="1:62" ht="15.75" customHeight="1" x14ac:dyDescent="0.25">
      <c r="A577" s="104"/>
      <c r="B577" s="105"/>
      <c r="C577" s="82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8"/>
      <c r="X577" s="108"/>
      <c r="Y577" s="108"/>
      <c r="Z577" s="107"/>
      <c r="AA577" s="107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  <c r="BJ577" s="82"/>
    </row>
    <row r="578" spans="1:62" ht="15.75" customHeight="1" x14ac:dyDescent="0.25">
      <c r="A578" s="104"/>
      <c r="B578" s="105"/>
      <c r="C578" s="82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8"/>
      <c r="X578" s="108"/>
      <c r="Y578" s="108"/>
      <c r="Z578" s="107"/>
      <c r="AA578" s="107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82"/>
      <c r="AS578" s="82"/>
      <c r="AT578" s="82"/>
      <c r="AU578" s="82"/>
      <c r="AV578" s="82"/>
      <c r="AW578" s="82"/>
      <c r="AX578" s="82"/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  <c r="BJ578" s="82"/>
    </row>
    <row r="579" spans="1:62" ht="15.75" customHeight="1" x14ac:dyDescent="0.25">
      <c r="A579" s="104"/>
      <c r="B579" s="105"/>
      <c r="C579" s="82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8"/>
      <c r="X579" s="108"/>
      <c r="Y579" s="108"/>
      <c r="Z579" s="107"/>
      <c r="AA579" s="107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82"/>
      <c r="AS579" s="82"/>
      <c r="AT579" s="82"/>
      <c r="AU579" s="82"/>
      <c r="AV579" s="82"/>
      <c r="AW579" s="82"/>
      <c r="AX579" s="82"/>
      <c r="AY579" s="82"/>
      <c r="AZ579" s="82"/>
      <c r="BA579" s="82"/>
      <c r="BB579" s="82"/>
      <c r="BC579" s="82"/>
      <c r="BD579" s="82"/>
      <c r="BE579" s="82"/>
      <c r="BF579" s="82"/>
      <c r="BG579" s="82"/>
      <c r="BH579" s="82"/>
      <c r="BI579" s="82"/>
      <c r="BJ579" s="82"/>
    </row>
    <row r="580" spans="1:62" ht="15.75" customHeight="1" x14ac:dyDescent="0.25">
      <c r="A580" s="104"/>
      <c r="B580" s="105"/>
      <c r="C580" s="82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8"/>
      <c r="X580" s="108"/>
      <c r="Y580" s="108"/>
      <c r="Z580" s="107"/>
      <c r="AA580" s="107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  <c r="BJ580" s="82"/>
    </row>
    <row r="581" spans="1:62" ht="15.75" customHeight="1" x14ac:dyDescent="0.25">
      <c r="A581" s="104"/>
      <c r="B581" s="105"/>
      <c r="C581" s="82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8"/>
      <c r="X581" s="108"/>
      <c r="Y581" s="108"/>
      <c r="Z581" s="107"/>
      <c r="AA581" s="107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  <c r="BJ581" s="82"/>
    </row>
    <row r="582" spans="1:62" ht="15.75" customHeight="1" x14ac:dyDescent="0.25">
      <c r="A582" s="104"/>
      <c r="B582" s="105"/>
      <c r="C582" s="82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8"/>
      <c r="X582" s="108"/>
      <c r="Y582" s="108"/>
      <c r="Z582" s="107"/>
      <c r="AA582" s="107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  <c r="BJ582" s="82"/>
    </row>
    <row r="583" spans="1:62" ht="15.75" customHeight="1" x14ac:dyDescent="0.25">
      <c r="A583" s="104"/>
      <c r="B583" s="105"/>
      <c r="C583" s="82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8"/>
      <c r="X583" s="108"/>
      <c r="Y583" s="108"/>
      <c r="Z583" s="107"/>
      <c r="AA583" s="107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82"/>
      <c r="AS583" s="82"/>
      <c r="AT583" s="82"/>
      <c r="AU583" s="82"/>
      <c r="AV583" s="82"/>
      <c r="AW583" s="82"/>
      <c r="AX583" s="82"/>
      <c r="AY583" s="82"/>
      <c r="AZ583" s="82"/>
      <c r="BA583" s="82"/>
      <c r="BB583" s="82"/>
      <c r="BC583" s="82"/>
      <c r="BD583" s="82"/>
      <c r="BE583" s="82"/>
      <c r="BF583" s="82"/>
      <c r="BG583" s="82"/>
      <c r="BH583" s="82"/>
      <c r="BI583" s="82"/>
      <c r="BJ583" s="82"/>
    </row>
    <row r="584" spans="1:62" ht="15.75" customHeight="1" x14ac:dyDescent="0.25">
      <c r="A584" s="104"/>
      <c r="B584" s="105"/>
      <c r="C584" s="82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8"/>
      <c r="X584" s="108"/>
      <c r="Y584" s="108"/>
      <c r="Z584" s="107"/>
      <c r="AA584" s="107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82"/>
      <c r="AS584" s="82"/>
      <c r="AT584" s="82"/>
      <c r="AU584" s="82"/>
      <c r="AV584" s="82"/>
      <c r="AW584" s="82"/>
      <c r="AX584" s="82"/>
      <c r="AY584" s="82"/>
      <c r="AZ584" s="82"/>
      <c r="BA584" s="82"/>
      <c r="BB584" s="82"/>
      <c r="BC584" s="82"/>
      <c r="BD584" s="82"/>
      <c r="BE584" s="82"/>
      <c r="BF584" s="82"/>
      <c r="BG584" s="82"/>
      <c r="BH584" s="82"/>
      <c r="BI584" s="82"/>
      <c r="BJ584" s="82"/>
    </row>
    <row r="585" spans="1:62" ht="15.75" customHeight="1" x14ac:dyDescent="0.25">
      <c r="A585" s="104"/>
      <c r="B585" s="105"/>
      <c r="C585" s="82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8"/>
      <c r="X585" s="108"/>
      <c r="Y585" s="108"/>
      <c r="Z585" s="107"/>
      <c r="AA585" s="107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82"/>
      <c r="AS585" s="82"/>
      <c r="AT585" s="82"/>
      <c r="AU585" s="82"/>
      <c r="AV585" s="82"/>
      <c r="AW585" s="82"/>
      <c r="AX585" s="82"/>
      <c r="AY585" s="82"/>
      <c r="AZ585" s="82"/>
      <c r="BA585" s="82"/>
      <c r="BB585" s="82"/>
      <c r="BC585" s="82"/>
      <c r="BD585" s="82"/>
      <c r="BE585" s="82"/>
      <c r="BF585" s="82"/>
      <c r="BG585" s="82"/>
      <c r="BH585" s="82"/>
      <c r="BI585" s="82"/>
      <c r="BJ585" s="82"/>
    </row>
    <row r="586" spans="1:62" ht="15.75" customHeight="1" x14ac:dyDescent="0.25">
      <c r="A586" s="104"/>
      <c r="B586" s="105"/>
      <c r="C586" s="82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8"/>
      <c r="X586" s="108"/>
      <c r="Y586" s="108"/>
      <c r="Z586" s="107"/>
      <c r="AA586" s="107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82"/>
      <c r="AS586" s="82"/>
      <c r="AT586" s="82"/>
      <c r="AU586" s="82"/>
      <c r="AV586" s="82"/>
      <c r="AW586" s="82"/>
      <c r="AX586" s="82"/>
      <c r="AY586" s="82"/>
      <c r="AZ586" s="82"/>
      <c r="BA586" s="82"/>
      <c r="BB586" s="82"/>
      <c r="BC586" s="82"/>
      <c r="BD586" s="82"/>
      <c r="BE586" s="82"/>
      <c r="BF586" s="82"/>
      <c r="BG586" s="82"/>
      <c r="BH586" s="82"/>
      <c r="BI586" s="82"/>
      <c r="BJ586" s="82"/>
    </row>
    <row r="587" spans="1:62" ht="15.75" customHeight="1" x14ac:dyDescent="0.25">
      <c r="A587" s="104"/>
      <c r="B587" s="105"/>
      <c r="C587" s="82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8"/>
      <c r="X587" s="108"/>
      <c r="Y587" s="108"/>
      <c r="Z587" s="107"/>
      <c r="AA587" s="107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82"/>
      <c r="AS587" s="82"/>
      <c r="AT587" s="82"/>
      <c r="AU587" s="82"/>
      <c r="AV587" s="82"/>
      <c r="AW587" s="82"/>
      <c r="AX587" s="82"/>
      <c r="AY587" s="82"/>
      <c r="AZ587" s="82"/>
      <c r="BA587" s="82"/>
      <c r="BB587" s="82"/>
      <c r="BC587" s="82"/>
      <c r="BD587" s="82"/>
      <c r="BE587" s="82"/>
      <c r="BF587" s="82"/>
      <c r="BG587" s="82"/>
      <c r="BH587" s="82"/>
      <c r="BI587" s="82"/>
      <c r="BJ587" s="82"/>
    </row>
    <row r="588" spans="1:62" ht="15.75" customHeight="1" x14ac:dyDescent="0.25">
      <c r="A588" s="104"/>
      <c r="B588" s="105"/>
      <c r="C588" s="82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8"/>
      <c r="X588" s="108"/>
      <c r="Y588" s="108"/>
      <c r="Z588" s="107"/>
      <c r="AA588" s="107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82"/>
      <c r="AS588" s="82"/>
      <c r="AT588" s="82"/>
      <c r="AU588" s="82"/>
      <c r="AV588" s="82"/>
      <c r="AW588" s="82"/>
      <c r="AX588" s="82"/>
      <c r="AY588" s="82"/>
      <c r="AZ588" s="82"/>
      <c r="BA588" s="82"/>
      <c r="BB588" s="82"/>
      <c r="BC588" s="82"/>
      <c r="BD588" s="82"/>
      <c r="BE588" s="82"/>
      <c r="BF588" s="82"/>
      <c r="BG588" s="82"/>
      <c r="BH588" s="82"/>
      <c r="BI588" s="82"/>
      <c r="BJ588" s="82"/>
    </row>
    <row r="589" spans="1:62" ht="15.75" customHeight="1" x14ac:dyDescent="0.25">
      <c r="A589" s="104"/>
      <c r="B589" s="105"/>
      <c r="C589" s="82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8"/>
      <c r="X589" s="108"/>
      <c r="Y589" s="108"/>
      <c r="Z589" s="107"/>
      <c r="AA589" s="107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82"/>
      <c r="AS589" s="82"/>
      <c r="AT589" s="82"/>
      <c r="AU589" s="82"/>
      <c r="AV589" s="82"/>
      <c r="AW589" s="82"/>
      <c r="AX589" s="82"/>
      <c r="AY589" s="82"/>
      <c r="AZ589" s="82"/>
      <c r="BA589" s="82"/>
      <c r="BB589" s="82"/>
      <c r="BC589" s="82"/>
      <c r="BD589" s="82"/>
      <c r="BE589" s="82"/>
      <c r="BF589" s="82"/>
      <c r="BG589" s="82"/>
      <c r="BH589" s="82"/>
      <c r="BI589" s="82"/>
      <c r="BJ589" s="82"/>
    </row>
    <row r="590" spans="1:62" ht="15.75" customHeight="1" x14ac:dyDescent="0.25">
      <c r="A590" s="104"/>
      <c r="B590" s="105"/>
      <c r="C590" s="82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8"/>
      <c r="X590" s="108"/>
      <c r="Y590" s="108"/>
      <c r="Z590" s="107"/>
      <c r="AA590" s="107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82"/>
      <c r="AS590" s="82"/>
      <c r="AT590" s="82"/>
      <c r="AU590" s="82"/>
      <c r="AV590" s="82"/>
      <c r="AW590" s="82"/>
      <c r="AX590" s="82"/>
      <c r="AY590" s="82"/>
      <c r="AZ590" s="82"/>
      <c r="BA590" s="82"/>
      <c r="BB590" s="82"/>
      <c r="BC590" s="82"/>
      <c r="BD590" s="82"/>
      <c r="BE590" s="82"/>
      <c r="BF590" s="82"/>
      <c r="BG590" s="82"/>
      <c r="BH590" s="82"/>
      <c r="BI590" s="82"/>
      <c r="BJ590" s="82"/>
    </row>
    <row r="591" spans="1:62" ht="15.75" customHeight="1" x14ac:dyDescent="0.25">
      <c r="A591" s="104"/>
      <c r="B591" s="105"/>
      <c r="C591" s="82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8"/>
      <c r="X591" s="108"/>
      <c r="Y591" s="108"/>
      <c r="Z591" s="107"/>
      <c r="AA591" s="107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82"/>
      <c r="AS591" s="82"/>
      <c r="AT591" s="82"/>
      <c r="AU591" s="82"/>
      <c r="AV591" s="82"/>
      <c r="AW591" s="82"/>
      <c r="AX591" s="82"/>
      <c r="AY591" s="82"/>
      <c r="AZ591" s="82"/>
      <c r="BA591" s="82"/>
      <c r="BB591" s="82"/>
      <c r="BC591" s="82"/>
      <c r="BD591" s="82"/>
      <c r="BE591" s="82"/>
      <c r="BF591" s="82"/>
      <c r="BG591" s="82"/>
      <c r="BH591" s="82"/>
      <c r="BI591" s="82"/>
      <c r="BJ591" s="82"/>
    </row>
    <row r="592" spans="1:62" ht="15.75" customHeight="1" x14ac:dyDescent="0.25">
      <c r="A592" s="104"/>
      <c r="B592" s="105"/>
      <c r="C592" s="82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8"/>
      <c r="X592" s="108"/>
      <c r="Y592" s="108"/>
      <c r="Z592" s="107"/>
      <c r="AA592" s="107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82"/>
      <c r="AS592" s="82"/>
      <c r="AT592" s="82"/>
      <c r="AU592" s="82"/>
      <c r="AV592" s="82"/>
      <c r="AW592" s="82"/>
      <c r="AX592" s="82"/>
      <c r="AY592" s="82"/>
      <c r="AZ592" s="82"/>
      <c r="BA592" s="82"/>
      <c r="BB592" s="82"/>
      <c r="BC592" s="82"/>
      <c r="BD592" s="82"/>
      <c r="BE592" s="82"/>
      <c r="BF592" s="82"/>
      <c r="BG592" s="82"/>
      <c r="BH592" s="82"/>
      <c r="BI592" s="82"/>
      <c r="BJ592" s="82"/>
    </row>
    <row r="593" spans="1:62" ht="15.75" customHeight="1" x14ac:dyDescent="0.25">
      <c r="A593" s="104"/>
      <c r="B593" s="105"/>
      <c r="C593" s="82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8"/>
      <c r="X593" s="108"/>
      <c r="Y593" s="108"/>
      <c r="Z593" s="107"/>
      <c r="AA593" s="107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82"/>
      <c r="AS593" s="82"/>
      <c r="AT593" s="82"/>
      <c r="AU593" s="82"/>
      <c r="AV593" s="82"/>
      <c r="AW593" s="82"/>
      <c r="AX593" s="82"/>
      <c r="AY593" s="82"/>
      <c r="AZ593" s="82"/>
      <c r="BA593" s="82"/>
      <c r="BB593" s="82"/>
      <c r="BC593" s="82"/>
      <c r="BD593" s="82"/>
      <c r="BE593" s="82"/>
      <c r="BF593" s="82"/>
      <c r="BG593" s="82"/>
      <c r="BH593" s="82"/>
      <c r="BI593" s="82"/>
      <c r="BJ593" s="82"/>
    </row>
    <row r="594" spans="1:62" ht="15.75" customHeight="1" x14ac:dyDescent="0.25">
      <c r="A594" s="104"/>
      <c r="B594" s="105"/>
      <c r="C594" s="82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8"/>
      <c r="X594" s="108"/>
      <c r="Y594" s="108"/>
      <c r="Z594" s="107"/>
      <c r="AA594" s="107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82"/>
      <c r="AS594" s="82"/>
      <c r="AT594" s="82"/>
      <c r="AU594" s="82"/>
      <c r="AV594" s="82"/>
      <c r="AW594" s="82"/>
      <c r="AX594" s="82"/>
      <c r="AY594" s="82"/>
      <c r="AZ594" s="82"/>
      <c r="BA594" s="82"/>
      <c r="BB594" s="82"/>
      <c r="BC594" s="82"/>
      <c r="BD594" s="82"/>
      <c r="BE594" s="82"/>
      <c r="BF594" s="82"/>
      <c r="BG594" s="82"/>
      <c r="BH594" s="82"/>
      <c r="BI594" s="82"/>
      <c r="BJ594" s="82"/>
    </row>
    <row r="595" spans="1:62" ht="15.75" customHeight="1" x14ac:dyDescent="0.25">
      <c r="A595" s="104"/>
      <c r="B595" s="105"/>
      <c r="C595" s="82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8"/>
      <c r="X595" s="108"/>
      <c r="Y595" s="108"/>
      <c r="Z595" s="107"/>
      <c r="AA595" s="107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82"/>
      <c r="AS595" s="82"/>
      <c r="AT595" s="82"/>
      <c r="AU595" s="82"/>
      <c r="AV595" s="82"/>
      <c r="AW595" s="82"/>
      <c r="AX595" s="82"/>
      <c r="AY595" s="82"/>
      <c r="AZ595" s="82"/>
      <c r="BA595" s="82"/>
      <c r="BB595" s="82"/>
      <c r="BC595" s="82"/>
      <c r="BD595" s="82"/>
      <c r="BE595" s="82"/>
      <c r="BF595" s="82"/>
      <c r="BG595" s="82"/>
      <c r="BH595" s="82"/>
      <c r="BI595" s="82"/>
      <c r="BJ595" s="82"/>
    </row>
    <row r="596" spans="1:62" ht="15.75" customHeight="1" x14ac:dyDescent="0.25">
      <c r="A596" s="104"/>
      <c r="B596" s="105"/>
      <c r="C596" s="82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8"/>
      <c r="X596" s="108"/>
      <c r="Y596" s="108"/>
      <c r="Z596" s="107"/>
      <c r="AA596" s="107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82"/>
      <c r="AS596" s="82"/>
      <c r="AT596" s="82"/>
      <c r="AU596" s="82"/>
      <c r="AV596" s="82"/>
      <c r="AW596" s="82"/>
      <c r="AX596" s="82"/>
      <c r="AY596" s="82"/>
      <c r="AZ596" s="82"/>
      <c r="BA596" s="82"/>
      <c r="BB596" s="82"/>
      <c r="BC596" s="82"/>
      <c r="BD596" s="82"/>
      <c r="BE596" s="82"/>
      <c r="BF596" s="82"/>
      <c r="BG596" s="82"/>
      <c r="BH596" s="82"/>
      <c r="BI596" s="82"/>
      <c r="BJ596" s="82"/>
    </row>
    <row r="597" spans="1:62" ht="15.75" customHeight="1" x14ac:dyDescent="0.25">
      <c r="A597" s="104"/>
      <c r="B597" s="105"/>
      <c r="C597" s="82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8"/>
      <c r="X597" s="108"/>
      <c r="Y597" s="108"/>
      <c r="Z597" s="107"/>
      <c r="AA597" s="107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82"/>
      <c r="AS597" s="82"/>
      <c r="AT597" s="82"/>
      <c r="AU597" s="82"/>
      <c r="AV597" s="82"/>
      <c r="AW597" s="82"/>
      <c r="AX597" s="82"/>
      <c r="AY597" s="82"/>
      <c r="AZ597" s="82"/>
      <c r="BA597" s="82"/>
      <c r="BB597" s="82"/>
      <c r="BC597" s="82"/>
      <c r="BD597" s="82"/>
      <c r="BE597" s="82"/>
      <c r="BF597" s="82"/>
      <c r="BG597" s="82"/>
      <c r="BH597" s="82"/>
      <c r="BI597" s="82"/>
      <c r="BJ597" s="82"/>
    </row>
    <row r="598" spans="1:62" ht="15.75" customHeight="1" x14ac:dyDescent="0.25">
      <c r="A598" s="104"/>
      <c r="B598" s="105"/>
      <c r="C598" s="82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8"/>
      <c r="X598" s="108"/>
      <c r="Y598" s="108"/>
      <c r="Z598" s="107"/>
      <c r="AA598" s="107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82"/>
      <c r="AS598" s="82"/>
      <c r="AT598" s="82"/>
      <c r="AU598" s="82"/>
      <c r="AV598" s="82"/>
      <c r="AW598" s="82"/>
      <c r="AX598" s="82"/>
      <c r="AY598" s="82"/>
      <c r="AZ598" s="82"/>
      <c r="BA598" s="82"/>
      <c r="BB598" s="82"/>
      <c r="BC598" s="82"/>
      <c r="BD598" s="82"/>
      <c r="BE598" s="82"/>
      <c r="BF598" s="82"/>
      <c r="BG598" s="82"/>
      <c r="BH598" s="82"/>
      <c r="BI598" s="82"/>
      <c r="BJ598" s="82"/>
    </row>
    <row r="599" spans="1:62" ht="15.75" customHeight="1" x14ac:dyDescent="0.25">
      <c r="A599" s="104"/>
      <c r="B599" s="105"/>
      <c r="C599" s="82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8"/>
      <c r="X599" s="108"/>
      <c r="Y599" s="108"/>
      <c r="Z599" s="107"/>
      <c r="AA599" s="107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82"/>
      <c r="AS599" s="82"/>
      <c r="AT599" s="82"/>
      <c r="AU599" s="82"/>
      <c r="AV599" s="82"/>
      <c r="AW599" s="82"/>
      <c r="AX599" s="82"/>
      <c r="AY599" s="82"/>
      <c r="AZ599" s="82"/>
      <c r="BA599" s="82"/>
      <c r="BB599" s="82"/>
      <c r="BC599" s="82"/>
      <c r="BD599" s="82"/>
      <c r="BE599" s="82"/>
      <c r="BF599" s="82"/>
      <c r="BG599" s="82"/>
      <c r="BH599" s="82"/>
      <c r="BI599" s="82"/>
      <c r="BJ599" s="82"/>
    </row>
    <row r="600" spans="1:62" ht="15.75" customHeight="1" x14ac:dyDescent="0.25">
      <c r="A600" s="104"/>
      <c r="B600" s="105"/>
      <c r="C600" s="82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8"/>
      <c r="X600" s="108"/>
      <c r="Y600" s="108"/>
      <c r="Z600" s="107"/>
      <c r="AA600" s="107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82"/>
      <c r="AS600" s="82"/>
      <c r="AT600" s="82"/>
      <c r="AU600" s="82"/>
      <c r="AV600" s="82"/>
      <c r="AW600" s="82"/>
      <c r="AX600" s="82"/>
      <c r="AY600" s="82"/>
      <c r="AZ600" s="82"/>
      <c r="BA600" s="82"/>
      <c r="BB600" s="82"/>
      <c r="BC600" s="82"/>
      <c r="BD600" s="82"/>
      <c r="BE600" s="82"/>
      <c r="BF600" s="82"/>
      <c r="BG600" s="82"/>
      <c r="BH600" s="82"/>
      <c r="BI600" s="82"/>
      <c r="BJ600" s="82"/>
    </row>
    <row r="601" spans="1:62" ht="15.75" customHeight="1" x14ac:dyDescent="0.25">
      <c r="A601" s="104"/>
      <c r="B601" s="105"/>
      <c r="C601" s="82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8"/>
      <c r="X601" s="108"/>
      <c r="Y601" s="108"/>
      <c r="Z601" s="107"/>
      <c r="AA601" s="107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82"/>
      <c r="AS601" s="82"/>
      <c r="AT601" s="82"/>
      <c r="AU601" s="82"/>
      <c r="AV601" s="82"/>
      <c r="AW601" s="82"/>
      <c r="AX601" s="82"/>
      <c r="AY601" s="82"/>
      <c r="AZ601" s="82"/>
      <c r="BA601" s="82"/>
      <c r="BB601" s="82"/>
      <c r="BC601" s="82"/>
      <c r="BD601" s="82"/>
      <c r="BE601" s="82"/>
      <c r="BF601" s="82"/>
      <c r="BG601" s="82"/>
      <c r="BH601" s="82"/>
      <c r="BI601" s="82"/>
      <c r="BJ601" s="82"/>
    </row>
    <row r="602" spans="1:62" ht="15.75" customHeight="1" x14ac:dyDescent="0.25">
      <c r="A602" s="104"/>
      <c r="B602" s="105"/>
      <c r="C602" s="82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8"/>
      <c r="X602" s="108"/>
      <c r="Y602" s="108"/>
      <c r="Z602" s="107"/>
      <c r="AA602" s="107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2"/>
      <c r="BC602" s="82"/>
      <c r="BD602" s="82"/>
      <c r="BE602" s="82"/>
      <c r="BF602" s="82"/>
      <c r="BG602" s="82"/>
      <c r="BH602" s="82"/>
      <c r="BI602" s="82"/>
      <c r="BJ602" s="82"/>
    </row>
    <row r="603" spans="1:62" ht="15.75" customHeight="1" x14ac:dyDescent="0.25">
      <c r="A603" s="104"/>
      <c r="B603" s="105"/>
      <c r="C603" s="82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8"/>
      <c r="X603" s="108"/>
      <c r="Y603" s="108"/>
      <c r="Z603" s="107"/>
      <c r="AA603" s="107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82"/>
      <c r="AS603" s="82"/>
      <c r="AT603" s="82"/>
      <c r="AU603" s="82"/>
      <c r="AV603" s="82"/>
      <c r="AW603" s="82"/>
      <c r="AX603" s="82"/>
      <c r="AY603" s="82"/>
      <c r="AZ603" s="82"/>
      <c r="BA603" s="82"/>
      <c r="BB603" s="82"/>
      <c r="BC603" s="82"/>
      <c r="BD603" s="82"/>
      <c r="BE603" s="82"/>
      <c r="BF603" s="82"/>
      <c r="BG603" s="82"/>
      <c r="BH603" s="82"/>
      <c r="BI603" s="82"/>
      <c r="BJ603" s="82"/>
    </row>
    <row r="604" spans="1:62" ht="15.75" customHeight="1" x14ac:dyDescent="0.25">
      <c r="A604" s="104"/>
      <c r="B604" s="105"/>
      <c r="C604" s="82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8"/>
      <c r="X604" s="108"/>
      <c r="Y604" s="108"/>
      <c r="Z604" s="107"/>
      <c r="AA604" s="107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82"/>
      <c r="AS604" s="82"/>
      <c r="AT604" s="82"/>
      <c r="AU604" s="82"/>
      <c r="AV604" s="82"/>
      <c r="AW604" s="82"/>
      <c r="AX604" s="82"/>
      <c r="AY604" s="82"/>
      <c r="AZ604" s="82"/>
      <c r="BA604" s="82"/>
      <c r="BB604" s="82"/>
      <c r="BC604" s="82"/>
      <c r="BD604" s="82"/>
      <c r="BE604" s="82"/>
      <c r="BF604" s="82"/>
      <c r="BG604" s="82"/>
      <c r="BH604" s="82"/>
      <c r="BI604" s="82"/>
      <c r="BJ604" s="82"/>
    </row>
    <row r="605" spans="1:62" ht="15.75" customHeight="1" x14ac:dyDescent="0.25">
      <c r="A605" s="104"/>
      <c r="B605" s="105"/>
      <c r="C605" s="82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8"/>
      <c r="X605" s="108"/>
      <c r="Y605" s="108"/>
      <c r="Z605" s="107"/>
      <c r="AA605" s="107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82"/>
      <c r="AS605" s="82"/>
      <c r="AT605" s="82"/>
      <c r="AU605" s="82"/>
      <c r="AV605" s="82"/>
      <c r="AW605" s="82"/>
      <c r="AX605" s="82"/>
      <c r="AY605" s="82"/>
      <c r="AZ605" s="82"/>
      <c r="BA605" s="82"/>
      <c r="BB605" s="82"/>
      <c r="BC605" s="82"/>
      <c r="BD605" s="82"/>
      <c r="BE605" s="82"/>
      <c r="BF605" s="82"/>
      <c r="BG605" s="82"/>
      <c r="BH605" s="82"/>
      <c r="BI605" s="82"/>
      <c r="BJ605" s="82"/>
    </row>
    <row r="606" spans="1:62" ht="15.75" customHeight="1" x14ac:dyDescent="0.25">
      <c r="A606" s="104"/>
      <c r="B606" s="105"/>
      <c r="C606" s="82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8"/>
      <c r="X606" s="108"/>
      <c r="Y606" s="108"/>
      <c r="Z606" s="107"/>
      <c r="AA606" s="107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82"/>
      <c r="AS606" s="82"/>
      <c r="AT606" s="82"/>
      <c r="AU606" s="82"/>
      <c r="AV606" s="82"/>
      <c r="AW606" s="82"/>
      <c r="AX606" s="82"/>
      <c r="AY606" s="82"/>
      <c r="AZ606" s="82"/>
      <c r="BA606" s="82"/>
      <c r="BB606" s="82"/>
      <c r="BC606" s="82"/>
      <c r="BD606" s="82"/>
      <c r="BE606" s="82"/>
      <c r="BF606" s="82"/>
      <c r="BG606" s="82"/>
      <c r="BH606" s="82"/>
      <c r="BI606" s="82"/>
      <c r="BJ606" s="82"/>
    </row>
    <row r="607" spans="1:62" ht="15.75" customHeight="1" x14ac:dyDescent="0.25">
      <c r="A607" s="104"/>
      <c r="B607" s="105"/>
      <c r="C607" s="82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8"/>
      <c r="X607" s="108"/>
      <c r="Y607" s="108"/>
      <c r="Z607" s="107"/>
      <c r="AA607" s="107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82"/>
      <c r="AS607" s="82"/>
      <c r="AT607" s="82"/>
      <c r="AU607" s="82"/>
      <c r="AV607" s="82"/>
      <c r="AW607" s="82"/>
      <c r="AX607" s="82"/>
      <c r="AY607" s="82"/>
      <c r="AZ607" s="82"/>
      <c r="BA607" s="82"/>
      <c r="BB607" s="82"/>
      <c r="BC607" s="82"/>
      <c r="BD607" s="82"/>
      <c r="BE607" s="82"/>
      <c r="BF607" s="82"/>
      <c r="BG607" s="82"/>
      <c r="BH607" s="82"/>
      <c r="BI607" s="82"/>
      <c r="BJ607" s="82"/>
    </row>
    <row r="608" spans="1:62" ht="15.75" customHeight="1" x14ac:dyDescent="0.25">
      <c r="A608" s="104"/>
      <c r="B608" s="105"/>
      <c r="C608" s="82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8"/>
      <c r="X608" s="108"/>
      <c r="Y608" s="108"/>
      <c r="Z608" s="107"/>
      <c r="AA608" s="107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82"/>
      <c r="AS608" s="82"/>
      <c r="AT608" s="82"/>
      <c r="AU608" s="82"/>
      <c r="AV608" s="82"/>
      <c r="AW608" s="82"/>
      <c r="AX608" s="82"/>
      <c r="AY608" s="82"/>
      <c r="AZ608" s="82"/>
      <c r="BA608" s="82"/>
      <c r="BB608" s="82"/>
      <c r="BC608" s="82"/>
      <c r="BD608" s="82"/>
      <c r="BE608" s="82"/>
      <c r="BF608" s="82"/>
      <c r="BG608" s="82"/>
      <c r="BH608" s="82"/>
      <c r="BI608" s="82"/>
      <c r="BJ608" s="82"/>
    </row>
    <row r="609" spans="1:62" ht="15.75" customHeight="1" x14ac:dyDescent="0.25">
      <c r="A609" s="104"/>
      <c r="B609" s="105"/>
      <c r="C609" s="82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8"/>
      <c r="X609" s="108"/>
      <c r="Y609" s="108"/>
      <c r="Z609" s="107"/>
      <c r="AA609" s="107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82"/>
      <c r="AS609" s="82"/>
      <c r="AT609" s="82"/>
      <c r="AU609" s="82"/>
      <c r="AV609" s="82"/>
      <c r="AW609" s="82"/>
      <c r="AX609" s="82"/>
      <c r="AY609" s="82"/>
      <c r="AZ609" s="82"/>
      <c r="BA609" s="82"/>
      <c r="BB609" s="82"/>
      <c r="BC609" s="82"/>
      <c r="BD609" s="82"/>
      <c r="BE609" s="82"/>
      <c r="BF609" s="82"/>
      <c r="BG609" s="82"/>
      <c r="BH609" s="82"/>
      <c r="BI609" s="82"/>
      <c r="BJ609" s="82"/>
    </row>
    <row r="610" spans="1:62" ht="15.75" customHeight="1" x14ac:dyDescent="0.25">
      <c r="A610" s="104"/>
      <c r="B610" s="105"/>
      <c r="C610" s="82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8"/>
      <c r="X610" s="108"/>
      <c r="Y610" s="108"/>
      <c r="Z610" s="107"/>
      <c r="AA610" s="107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82"/>
      <c r="AS610" s="82"/>
      <c r="AT610" s="82"/>
      <c r="AU610" s="82"/>
      <c r="AV610" s="82"/>
      <c r="AW610" s="82"/>
      <c r="AX610" s="82"/>
      <c r="AY610" s="82"/>
      <c r="AZ610" s="82"/>
      <c r="BA610" s="82"/>
      <c r="BB610" s="82"/>
      <c r="BC610" s="82"/>
      <c r="BD610" s="82"/>
      <c r="BE610" s="82"/>
      <c r="BF610" s="82"/>
      <c r="BG610" s="82"/>
      <c r="BH610" s="82"/>
      <c r="BI610" s="82"/>
      <c r="BJ610" s="82"/>
    </row>
    <row r="611" spans="1:62" ht="15.75" customHeight="1" x14ac:dyDescent="0.25">
      <c r="A611" s="104"/>
      <c r="B611" s="105"/>
      <c r="C611" s="82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8"/>
      <c r="X611" s="108"/>
      <c r="Y611" s="108"/>
      <c r="Z611" s="107"/>
      <c r="AA611" s="107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82"/>
      <c r="AS611" s="82"/>
      <c r="AT611" s="82"/>
      <c r="AU611" s="82"/>
      <c r="AV611" s="82"/>
      <c r="AW611" s="82"/>
      <c r="AX611" s="82"/>
      <c r="AY611" s="82"/>
      <c r="AZ611" s="82"/>
      <c r="BA611" s="82"/>
      <c r="BB611" s="82"/>
      <c r="BC611" s="82"/>
      <c r="BD611" s="82"/>
      <c r="BE611" s="82"/>
      <c r="BF611" s="82"/>
      <c r="BG611" s="82"/>
      <c r="BH611" s="82"/>
      <c r="BI611" s="82"/>
      <c r="BJ611" s="82"/>
    </row>
    <row r="612" spans="1:62" ht="15.75" customHeight="1" x14ac:dyDescent="0.25">
      <c r="A612" s="104"/>
      <c r="B612" s="105"/>
      <c r="C612" s="82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8"/>
      <c r="X612" s="108"/>
      <c r="Y612" s="108"/>
      <c r="Z612" s="107"/>
      <c r="AA612" s="107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82"/>
      <c r="AS612" s="82"/>
      <c r="AT612" s="82"/>
      <c r="AU612" s="82"/>
      <c r="AV612" s="82"/>
      <c r="AW612" s="82"/>
      <c r="AX612" s="82"/>
      <c r="AY612" s="82"/>
      <c r="AZ612" s="82"/>
      <c r="BA612" s="82"/>
      <c r="BB612" s="82"/>
      <c r="BC612" s="82"/>
      <c r="BD612" s="82"/>
      <c r="BE612" s="82"/>
      <c r="BF612" s="82"/>
      <c r="BG612" s="82"/>
      <c r="BH612" s="82"/>
      <c r="BI612" s="82"/>
      <c r="BJ612" s="82"/>
    </row>
    <row r="613" spans="1:62" ht="15.75" customHeight="1" x14ac:dyDescent="0.25">
      <c r="A613" s="104"/>
      <c r="B613" s="105"/>
      <c r="C613" s="82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8"/>
      <c r="X613" s="108"/>
      <c r="Y613" s="108"/>
      <c r="Z613" s="107"/>
      <c r="AA613" s="107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82"/>
      <c r="AS613" s="82"/>
      <c r="AT613" s="82"/>
      <c r="AU613" s="82"/>
      <c r="AV613" s="82"/>
      <c r="AW613" s="82"/>
      <c r="AX613" s="82"/>
      <c r="AY613" s="82"/>
      <c r="AZ613" s="82"/>
      <c r="BA613" s="82"/>
      <c r="BB613" s="82"/>
      <c r="BC613" s="82"/>
      <c r="BD613" s="82"/>
      <c r="BE613" s="82"/>
      <c r="BF613" s="82"/>
      <c r="BG613" s="82"/>
      <c r="BH613" s="82"/>
      <c r="BI613" s="82"/>
      <c r="BJ613" s="82"/>
    </row>
    <row r="614" spans="1:62" ht="15.75" customHeight="1" x14ac:dyDescent="0.25">
      <c r="A614" s="104"/>
      <c r="B614" s="105"/>
      <c r="C614" s="82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8"/>
      <c r="X614" s="108"/>
      <c r="Y614" s="108"/>
      <c r="Z614" s="107"/>
      <c r="AA614" s="107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82"/>
      <c r="AS614" s="82"/>
      <c r="AT614" s="82"/>
      <c r="AU614" s="82"/>
      <c r="AV614" s="82"/>
      <c r="AW614" s="82"/>
      <c r="AX614" s="82"/>
      <c r="AY614" s="82"/>
      <c r="AZ614" s="82"/>
      <c r="BA614" s="82"/>
      <c r="BB614" s="82"/>
      <c r="BC614" s="82"/>
      <c r="BD614" s="82"/>
      <c r="BE614" s="82"/>
      <c r="BF614" s="82"/>
      <c r="BG614" s="82"/>
      <c r="BH614" s="82"/>
      <c r="BI614" s="82"/>
      <c r="BJ614" s="82"/>
    </row>
    <row r="615" spans="1:62" ht="15.75" customHeight="1" x14ac:dyDescent="0.25">
      <c r="A615" s="104"/>
      <c r="B615" s="105"/>
      <c r="C615" s="82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8"/>
      <c r="X615" s="108"/>
      <c r="Y615" s="108"/>
      <c r="Z615" s="107"/>
      <c r="AA615" s="107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82"/>
      <c r="AS615" s="82"/>
      <c r="AT615" s="82"/>
      <c r="AU615" s="82"/>
      <c r="AV615" s="82"/>
      <c r="AW615" s="82"/>
      <c r="AX615" s="82"/>
      <c r="AY615" s="82"/>
      <c r="AZ615" s="82"/>
      <c r="BA615" s="82"/>
      <c r="BB615" s="82"/>
      <c r="BC615" s="82"/>
      <c r="BD615" s="82"/>
      <c r="BE615" s="82"/>
      <c r="BF615" s="82"/>
      <c r="BG615" s="82"/>
      <c r="BH615" s="82"/>
      <c r="BI615" s="82"/>
      <c r="BJ615" s="82"/>
    </row>
    <row r="616" spans="1:62" ht="15.75" customHeight="1" x14ac:dyDescent="0.25">
      <c r="A616" s="104"/>
      <c r="B616" s="105"/>
      <c r="C616" s="82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8"/>
      <c r="X616" s="108"/>
      <c r="Y616" s="108"/>
      <c r="Z616" s="107"/>
      <c r="AA616" s="107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82"/>
      <c r="AS616" s="82"/>
      <c r="AT616" s="82"/>
      <c r="AU616" s="82"/>
      <c r="AV616" s="82"/>
      <c r="AW616" s="82"/>
      <c r="AX616" s="82"/>
      <c r="AY616" s="82"/>
      <c r="AZ616" s="82"/>
      <c r="BA616" s="82"/>
      <c r="BB616" s="82"/>
      <c r="BC616" s="82"/>
      <c r="BD616" s="82"/>
      <c r="BE616" s="82"/>
      <c r="BF616" s="82"/>
      <c r="BG616" s="82"/>
      <c r="BH616" s="82"/>
      <c r="BI616" s="82"/>
      <c r="BJ616" s="82"/>
    </row>
    <row r="617" spans="1:62" ht="15.75" customHeight="1" x14ac:dyDescent="0.25">
      <c r="A617" s="104"/>
      <c r="B617" s="105"/>
      <c r="C617" s="82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8"/>
      <c r="X617" s="108"/>
      <c r="Y617" s="108"/>
      <c r="Z617" s="107"/>
      <c r="AA617" s="107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82"/>
      <c r="AS617" s="82"/>
      <c r="AT617" s="82"/>
      <c r="AU617" s="82"/>
      <c r="AV617" s="82"/>
      <c r="AW617" s="82"/>
      <c r="AX617" s="82"/>
      <c r="AY617" s="82"/>
      <c r="AZ617" s="82"/>
      <c r="BA617" s="82"/>
      <c r="BB617" s="82"/>
      <c r="BC617" s="82"/>
      <c r="BD617" s="82"/>
      <c r="BE617" s="82"/>
      <c r="BF617" s="82"/>
      <c r="BG617" s="82"/>
      <c r="BH617" s="82"/>
      <c r="BI617" s="82"/>
      <c r="BJ617" s="82"/>
    </row>
    <row r="618" spans="1:62" ht="15.75" customHeight="1" x14ac:dyDescent="0.25">
      <c r="A618" s="104"/>
      <c r="B618" s="105"/>
      <c r="C618" s="82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8"/>
      <c r="X618" s="108"/>
      <c r="Y618" s="108"/>
      <c r="Z618" s="107"/>
      <c r="AA618" s="107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82"/>
      <c r="AS618" s="82"/>
      <c r="AT618" s="82"/>
      <c r="AU618" s="82"/>
      <c r="AV618" s="82"/>
      <c r="AW618" s="82"/>
      <c r="AX618" s="82"/>
      <c r="AY618" s="82"/>
      <c r="AZ618" s="82"/>
      <c r="BA618" s="82"/>
      <c r="BB618" s="82"/>
      <c r="BC618" s="82"/>
      <c r="BD618" s="82"/>
      <c r="BE618" s="82"/>
      <c r="BF618" s="82"/>
      <c r="BG618" s="82"/>
      <c r="BH618" s="82"/>
      <c r="BI618" s="82"/>
      <c r="BJ618" s="82"/>
    </row>
    <row r="619" spans="1:62" ht="15.75" customHeight="1" x14ac:dyDescent="0.25">
      <c r="A619" s="104"/>
      <c r="B619" s="105"/>
      <c r="C619" s="82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8"/>
      <c r="X619" s="108"/>
      <c r="Y619" s="108"/>
      <c r="Z619" s="107"/>
      <c r="AA619" s="107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82"/>
      <c r="AS619" s="82"/>
      <c r="AT619" s="82"/>
      <c r="AU619" s="82"/>
      <c r="AV619" s="82"/>
      <c r="AW619" s="82"/>
      <c r="AX619" s="82"/>
      <c r="AY619" s="82"/>
      <c r="AZ619" s="82"/>
      <c r="BA619" s="82"/>
      <c r="BB619" s="82"/>
      <c r="BC619" s="82"/>
      <c r="BD619" s="82"/>
      <c r="BE619" s="82"/>
      <c r="BF619" s="82"/>
      <c r="BG619" s="82"/>
      <c r="BH619" s="82"/>
      <c r="BI619" s="82"/>
      <c r="BJ619" s="82"/>
    </row>
    <row r="620" spans="1:62" ht="15.75" customHeight="1" x14ac:dyDescent="0.25">
      <c r="A620" s="104"/>
      <c r="B620" s="105"/>
      <c r="C620" s="82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8"/>
      <c r="X620" s="108"/>
      <c r="Y620" s="108"/>
      <c r="Z620" s="107"/>
      <c r="AA620" s="107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82"/>
      <c r="AS620" s="82"/>
      <c r="AT620" s="82"/>
      <c r="AU620" s="82"/>
      <c r="AV620" s="82"/>
      <c r="AW620" s="82"/>
      <c r="AX620" s="82"/>
      <c r="AY620" s="82"/>
      <c r="AZ620" s="82"/>
      <c r="BA620" s="82"/>
      <c r="BB620" s="82"/>
      <c r="BC620" s="82"/>
      <c r="BD620" s="82"/>
      <c r="BE620" s="82"/>
      <c r="BF620" s="82"/>
      <c r="BG620" s="82"/>
      <c r="BH620" s="82"/>
      <c r="BI620" s="82"/>
      <c r="BJ620" s="82"/>
    </row>
    <row r="621" spans="1:62" ht="15.75" customHeight="1" x14ac:dyDescent="0.25">
      <c r="A621" s="104"/>
      <c r="B621" s="105"/>
      <c r="C621" s="82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8"/>
      <c r="X621" s="108"/>
      <c r="Y621" s="108"/>
      <c r="Z621" s="107"/>
      <c r="AA621" s="107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82"/>
      <c r="AS621" s="82"/>
      <c r="AT621" s="82"/>
      <c r="AU621" s="82"/>
      <c r="AV621" s="82"/>
      <c r="AW621" s="82"/>
      <c r="AX621" s="82"/>
      <c r="AY621" s="82"/>
      <c r="AZ621" s="82"/>
      <c r="BA621" s="82"/>
      <c r="BB621" s="82"/>
      <c r="BC621" s="82"/>
      <c r="BD621" s="82"/>
      <c r="BE621" s="82"/>
      <c r="BF621" s="82"/>
      <c r="BG621" s="82"/>
      <c r="BH621" s="82"/>
      <c r="BI621" s="82"/>
      <c r="BJ621" s="82"/>
    </row>
    <row r="622" spans="1:62" ht="15.75" customHeight="1" x14ac:dyDescent="0.25">
      <c r="A622" s="104"/>
      <c r="B622" s="105"/>
      <c r="C622" s="82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8"/>
      <c r="X622" s="108"/>
      <c r="Y622" s="108"/>
      <c r="Z622" s="107"/>
      <c r="AA622" s="107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82"/>
      <c r="AS622" s="82"/>
      <c r="AT622" s="82"/>
      <c r="AU622" s="82"/>
      <c r="AV622" s="82"/>
      <c r="AW622" s="82"/>
      <c r="AX622" s="82"/>
      <c r="AY622" s="82"/>
      <c r="AZ622" s="82"/>
      <c r="BA622" s="82"/>
      <c r="BB622" s="82"/>
      <c r="BC622" s="82"/>
      <c r="BD622" s="82"/>
      <c r="BE622" s="82"/>
      <c r="BF622" s="82"/>
      <c r="BG622" s="82"/>
      <c r="BH622" s="82"/>
      <c r="BI622" s="82"/>
      <c r="BJ622" s="82"/>
    </row>
    <row r="623" spans="1:62" ht="15.75" customHeight="1" x14ac:dyDescent="0.25">
      <c r="A623" s="104"/>
      <c r="B623" s="105"/>
      <c r="C623" s="82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8"/>
      <c r="X623" s="108"/>
      <c r="Y623" s="108"/>
      <c r="Z623" s="107"/>
      <c r="AA623" s="107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82"/>
      <c r="AS623" s="82"/>
      <c r="AT623" s="82"/>
      <c r="AU623" s="82"/>
      <c r="AV623" s="82"/>
      <c r="AW623" s="82"/>
      <c r="AX623" s="82"/>
      <c r="AY623" s="82"/>
      <c r="AZ623" s="82"/>
      <c r="BA623" s="82"/>
      <c r="BB623" s="82"/>
      <c r="BC623" s="82"/>
      <c r="BD623" s="82"/>
      <c r="BE623" s="82"/>
      <c r="BF623" s="82"/>
      <c r="BG623" s="82"/>
      <c r="BH623" s="82"/>
      <c r="BI623" s="82"/>
      <c r="BJ623" s="82"/>
    </row>
    <row r="624" spans="1:62" ht="15.75" customHeight="1" x14ac:dyDescent="0.25">
      <c r="A624" s="104"/>
      <c r="B624" s="105"/>
      <c r="C624" s="82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8"/>
      <c r="X624" s="108"/>
      <c r="Y624" s="108"/>
      <c r="Z624" s="107"/>
      <c r="AA624" s="107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82"/>
      <c r="AS624" s="82"/>
      <c r="AT624" s="82"/>
      <c r="AU624" s="82"/>
      <c r="AV624" s="82"/>
      <c r="AW624" s="82"/>
      <c r="AX624" s="82"/>
      <c r="AY624" s="82"/>
      <c r="AZ624" s="82"/>
      <c r="BA624" s="82"/>
      <c r="BB624" s="82"/>
      <c r="BC624" s="82"/>
      <c r="BD624" s="82"/>
      <c r="BE624" s="82"/>
      <c r="BF624" s="82"/>
      <c r="BG624" s="82"/>
      <c r="BH624" s="82"/>
      <c r="BI624" s="82"/>
      <c r="BJ624" s="82"/>
    </row>
    <row r="625" spans="1:62" ht="15.75" customHeight="1" x14ac:dyDescent="0.25">
      <c r="A625" s="104"/>
      <c r="B625" s="105"/>
      <c r="C625" s="82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8"/>
      <c r="X625" s="108"/>
      <c r="Y625" s="108"/>
      <c r="Z625" s="107"/>
      <c r="AA625" s="107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82"/>
      <c r="AS625" s="82"/>
      <c r="AT625" s="82"/>
      <c r="AU625" s="82"/>
      <c r="AV625" s="82"/>
      <c r="AW625" s="82"/>
      <c r="AX625" s="82"/>
      <c r="AY625" s="82"/>
      <c r="AZ625" s="82"/>
      <c r="BA625" s="82"/>
      <c r="BB625" s="82"/>
      <c r="BC625" s="82"/>
      <c r="BD625" s="82"/>
      <c r="BE625" s="82"/>
      <c r="BF625" s="82"/>
      <c r="BG625" s="82"/>
      <c r="BH625" s="82"/>
      <c r="BI625" s="82"/>
      <c r="BJ625" s="82"/>
    </row>
    <row r="626" spans="1:62" ht="15.75" customHeight="1" x14ac:dyDescent="0.25">
      <c r="A626" s="104"/>
      <c r="B626" s="105"/>
      <c r="C626" s="82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8"/>
      <c r="X626" s="108"/>
      <c r="Y626" s="108"/>
      <c r="Z626" s="107"/>
      <c r="AA626" s="107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  <c r="BC626" s="82"/>
      <c r="BD626" s="82"/>
      <c r="BE626" s="82"/>
      <c r="BF626" s="82"/>
      <c r="BG626" s="82"/>
      <c r="BH626" s="82"/>
      <c r="BI626" s="82"/>
      <c r="BJ626" s="82"/>
    </row>
    <row r="627" spans="1:62" ht="15.75" customHeight="1" x14ac:dyDescent="0.25">
      <c r="A627" s="104"/>
      <c r="B627" s="105"/>
      <c r="C627" s="82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8"/>
      <c r="X627" s="108"/>
      <c r="Y627" s="108"/>
      <c r="Z627" s="107"/>
      <c r="AA627" s="107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82"/>
      <c r="AS627" s="82"/>
      <c r="AT627" s="82"/>
      <c r="AU627" s="82"/>
      <c r="AV627" s="82"/>
      <c r="AW627" s="82"/>
      <c r="AX627" s="82"/>
      <c r="AY627" s="82"/>
      <c r="AZ627" s="82"/>
      <c r="BA627" s="82"/>
      <c r="BB627" s="82"/>
      <c r="BC627" s="82"/>
      <c r="BD627" s="82"/>
      <c r="BE627" s="82"/>
      <c r="BF627" s="82"/>
      <c r="BG627" s="82"/>
      <c r="BH627" s="82"/>
      <c r="BI627" s="82"/>
      <c r="BJ627" s="82"/>
    </row>
    <row r="628" spans="1:62" ht="15.75" customHeight="1" x14ac:dyDescent="0.25">
      <c r="A628" s="104"/>
      <c r="B628" s="105"/>
      <c r="C628" s="82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8"/>
      <c r="X628" s="108"/>
      <c r="Y628" s="108"/>
      <c r="Z628" s="107"/>
      <c r="AA628" s="107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82"/>
      <c r="AS628" s="82"/>
      <c r="AT628" s="82"/>
      <c r="AU628" s="82"/>
      <c r="AV628" s="82"/>
      <c r="AW628" s="82"/>
      <c r="AX628" s="82"/>
      <c r="AY628" s="82"/>
      <c r="AZ628" s="82"/>
      <c r="BA628" s="82"/>
      <c r="BB628" s="82"/>
      <c r="BC628" s="82"/>
      <c r="BD628" s="82"/>
      <c r="BE628" s="82"/>
      <c r="BF628" s="82"/>
      <c r="BG628" s="82"/>
      <c r="BH628" s="82"/>
      <c r="BI628" s="82"/>
      <c r="BJ628" s="82"/>
    </row>
    <row r="629" spans="1:62" ht="15.75" customHeight="1" x14ac:dyDescent="0.25">
      <c r="A629" s="104"/>
      <c r="B629" s="105"/>
      <c r="C629" s="82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8"/>
      <c r="X629" s="108"/>
      <c r="Y629" s="108"/>
      <c r="Z629" s="107"/>
      <c r="AA629" s="107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82"/>
      <c r="AS629" s="82"/>
      <c r="AT629" s="82"/>
      <c r="AU629" s="82"/>
      <c r="AV629" s="82"/>
      <c r="AW629" s="82"/>
      <c r="AX629" s="82"/>
      <c r="AY629" s="82"/>
      <c r="AZ629" s="82"/>
      <c r="BA629" s="82"/>
      <c r="BB629" s="82"/>
      <c r="BC629" s="82"/>
      <c r="BD629" s="82"/>
      <c r="BE629" s="82"/>
      <c r="BF629" s="82"/>
      <c r="BG629" s="82"/>
      <c r="BH629" s="82"/>
      <c r="BI629" s="82"/>
      <c r="BJ629" s="82"/>
    </row>
    <row r="630" spans="1:62" ht="15.75" customHeight="1" x14ac:dyDescent="0.25">
      <c r="A630" s="104"/>
      <c r="B630" s="105"/>
      <c r="C630" s="82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8"/>
      <c r="X630" s="108"/>
      <c r="Y630" s="108"/>
      <c r="Z630" s="107"/>
      <c r="AA630" s="107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82"/>
      <c r="AS630" s="82"/>
      <c r="AT630" s="82"/>
      <c r="AU630" s="82"/>
      <c r="AV630" s="82"/>
      <c r="AW630" s="82"/>
      <c r="AX630" s="82"/>
      <c r="AY630" s="82"/>
      <c r="AZ630" s="82"/>
      <c r="BA630" s="82"/>
      <c r="BB630" s="82"/>
      <c r="BC630" s="82"/>
      <c r="BD630" s="82"/>
      <c r="BE630" s="82"/>
      <c r="BF630" s="82"/>
      <c r="BG630" s="82"/>
      <c r="BH630" s="82"/>
      <c r="BI630" s="82"/>
      <c r="BJ630" s="82"/>
    </row>
    <row r="631" spans="1:62" ht="15.75" customHeight="1" x14ac:dyDescent="0.25">
      <c r="A631" s="104"/>
      <c r="B631" s="105"/>
      <c r="C631" s="82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8"/>
      <c r="X631" s="108"/>
      <c r="Y631" s="108"/>
      <c r="Z631" s="107"/>
      <c r="AA631" s="107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82"/>
      <c r="AS631" s="82"/>
      <c r="AT631" s="82"/>
      <c r="AU631" s="82"/>
      <c r="AV631" s="82"/>
      <c r="AW631" s="82"/>
      <c r="AX631" s="82"/>
      <c r="AY631" s="82"/>
      <c r="AZ631" s="82"/>
      <c r="BA631" s="82"/>
      <c r="BB631" s="82"/>
      <c r="BC631" s="82"/>
      <c r="BD631" s="82"/>
      <c r="BE631" s="82"/>
      <c r="BF631" s="82"/>
      <c r="BG631" s="82"/>
      <c r="BH631" s="82"/>
      <c r="BI631" s="82"/>
      <c r="BJ631" s="82"/>
    </row>
    <row r="632" spans="1:62" ht="15.75" customHeight="1" x14ac:dyDescent="0.25">
      <c r="A632" s="104"/>
      <c r="B632" s="105"/>
      <c r="C632" s="82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8"/>
      <c r="X632" s="108"/>
      <c r="Y632" s="108"/>
      <c r="Z632" s="107"/>
      <c r="AA632" s="107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82"/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  <c r="BC632" s="82"/>
      <c r="BD632" s="82"/>
      <c r="BE632" s="82"/>
      <c r="BF632" s="82"/>
      <c r="BG632" s="82"/>
      <c r="BH632" s="82"/>
      <c r="BI632" s="82"/>
      <c r="BJ632" s="82"/>
    </row>
    <row r="633" spans="1:62" ht="15.75" customHeight="1" x14ac:dyDescent="0.25">
      <c r="A633" s="104"/>
      <c r="B633" s="105"/>
      <c r="C633" s="82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8"/>
      <c r="X633" s="108"/>
      <c r="Y633" s="108"/>
      <c r="Z633" s="107"/>
      <c r="AA633" s="107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82"/>
      <c r="AS633" s="82"/>
      <c r="AT633" s="82"/>
      <c r="AU633" s="82"/>
      <c r="AV633" s="82"/>
      <c r="AW633" s="82"/>
      <c r="AX633" s="82"/>
      <c r="AY633" s="82"/>
      <c r="AZ633" s="82"/>
      <c r="BA633" s="82"/>
      <c r="BB633" s="82"/>
      <c r="BC633" s="82"/>
      <c r="BD633" s="82"/>
      <c r="BE633" s="82"/>
      <c r="BF633" s="82"/>
      <c r="BG633" s="82"/>
      <c r="BH633" s="82"/>
      <c r="BI633" s="82"/>
      <c r="BJ633" s="82"/>
    </row>
    <row r="634" spans="1:62" ht="15.75" customHeight="1" x14ac:dyDescent="0.25">
      <c r="A634" s="104"/>
      <c r="B634" s="105"/>
      <c r="C634" s="82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8"/>
      <c r="X634" s="108"/>
      <c r="Y634" s="108"/>
      <c r="Z634" s="107"/>
      <c r="AA634" s="107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82"/>
      <c r="AS634" s="82"/>
      <c r="AT634" s="82"/>
      <c r="AU634" s="82"/>
      <c r="AV634" s="82"/>
      <c r="AW634" s="82"/>
      <c r="AX634" s="82"/>
      <c r="AY634" s="82"/>
      <c r="AZ634" s="82"/>
      <c r="BA634" s="82"/>
      <c r="BB634" s="82"/>
      <c r="BC634" s="82"/>
      <c r="BD634" s="82"/>
      <c r="BE634" s="82"/>
      <c r="BF634" s="82"/>
      <c r="BG634" s="82"/>
      <c r="BH634" s="82"/>
      <c r="BI634" s="82"/>
      <c r="BJ634" s="82"/>
    </row>
    <row r="635" spans="1:62" ht="15.75" customHeight="1" x14ac:dyDescent="0.25">
      <c r="A635" s="104"/>
      <c r="B635" s="105"/>
      <c r="C635" s="82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8"/>
      <c r="X635" s="108"/>
      <c r="Y635" s="108"/>
      <c r="Z635" s="107"/>
      <c r="AA635" s="107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82"/>
      <c r="AS635" s="82"/>
      <c r="AT635" s="82"/>
      <c r="AU635" s="82"/>
      <c r="AV635" s="82"/>
      <c r="AW635" s="82"/>
      <c r="AX635" s="82"/>
      <c r="AY635" s="82"/>
      <c r="AZ635" s="82"/>
      <c r="BA635" s="82"/>
      <c r="BB635" s="82"/>
      <c r="BC635" s="82"/>
      <c r="BD635" s="82"/>
      <c r="BE635" s="82"/>
      <c r="BF635" s="82"/>
      <c r="BG635" s="82"/>
      <c r="BH635" s="82"/>
      <c r="BI635" s="82"/>
      <c r="BJ635" s="82"/>
    </row>
    <row r="636" spans="1:62" ht="15.75" customHeight="1" x14ac:dyDescent="0.25">
      <c r="A636" s="104"/>
      <c r="B636" s="105"/>
      <c r="C636" s="82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8"/>
      <c r="X636" s="108"/>
      <c r="Y636" s="108"/>
      <c r="Z636" s="107"/>
      <c r="AA636" s="107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  <c r="BC636" s="82"/>
      <c r="BD636" s="82"/>
      <c r="BE636" s="82"/>
      <c r="BF636" s="82"/>
      <c r="BG636" s="82"/>
      <c r="BH636" s="82"/>
      <c r="BI636" s="82"/>
      <c r="BJ636" s="82"/>
    </row>
    <row r="637" spans="1:62" ht="15.75" customHeight="1" x14ac:dyDescent="0.25">
      <c r="A637" s="104"/>
      <c r="B637" s="105"/>
      <c r="C637" s="82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8"/>
      <c r="X637" s="108"/>
      <c r="Y637" s="108"/>
      <c r="Z637" s="107"/>
      <c r="AA637" s="107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82"/>
      <c r="AS637" s="82"/>
      <c r="AT637" s="82"/>
      <c r="AU637" s="82"/>
      <c r="AV637" s="82"/>
      <c r="AW637" s="82"/>
      <c r="AX637" s="82"/>
      <c r="AY637" s="82"/>
      <c r="AZ637" s="82"/>
      <c r="BA637" s="82"/>
      <c r="BB637" s="82"/>
      <c r="BC637" s="82"/>
      <c r="BD637" s="82"/>
      <c r="BE637" s="82"/>
      <c r="BF637" s="82"/>
      <c r="BG637" s="82"/>
      <c r="BH637" s="82"/>
      <c r="BI637" s="82"/>
      <c r="BJ637" s="82"/>
    </row>
    <row r="638" spans="1:62" ht="15.75" customHeight="1" x14ac:dyDescent="0.25">
      <c r="A638" s="104"/>
      <c r="B638" s="105"/>
      <c r="C638" s="82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8"/>
      <c r="X638" s="108"/>
      <c r="Y638" s="108"/>
      <c r="Z638" s="107"/>
      <c r="AA638" s="107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  <c r="BC638" s="82"/>
      <c r="BD638" s="82"/>
      <c r="BE638" s="82"/>
      <c r="BF638" s="82"/>
      <c r="BG638" s="82"/>
      <c r="BH638" s="82"/>
      <c r="BI638" s="82"/>
      <c r="BJ638" s="82"/>
    </row>
    <row r="639" spans="1:62" ht="15.75" customHeight="1" x14ac:dyDescent="0.25">
      <c r="A639" s="104"/>
      <c r="B639" s="105"/>
      <c r="C639" s="82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8"/>
      <c r="X639" s="108"/>
      <c r="Y639" s="108"/>
      <c r="Z639" s="107"/>
      <c r="AA639" s="107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82"/>
      <c r="AS639" s="82"/>
      <c r="AT639" s="82"/>
      <c r="AU639" s="82"/>
      <c r="AV639" s="82"/>
      <c r="AW639" s="82"/>
      <c r="AX639" s="82"/>
      <c r="AY639" s="82"/>
      <c r="AZ639" s="82"/>
      <c r="BA639" s="82"/>
      <c r="BB639" s="82"/>
      <c r="BC639" s="82"/>
      <c r="BD639" s="82"/>
      <c r="BE639" s="82"/>
      <c r="BF639" s="82"/>
      <c r="BG639" s="82"/>
      <c r="BH639" s="82"/>
      <c r="BI639" s="82"/>
      <c r="BJ639" s="82"/>
    </row>
    <row r="640" spans="1:62" ht="15.75" customHeight="1" x14ac:dyDescent="0.25">
      <c r="A640" s="104"/>
      <c r="B640" s="105"/>
      <c r="C640" s="82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8"/>
      <c r="X640" s="108"/>
      <c r="Y640" s="108"/>
      <c r="Z640" s="107"/>
      <c r="AA640" s="107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  <c r="BC640" s="82"/>
      <c r="BD640" s="82"/>
      <c r="BE640" s="82"/>
      <c r="BF640" s="82"/>
      <c r="BG640" s="82"/>
      <c r="BH640" s="82"/>
      <c r="BI640" s="82"/>
      <c r="BJ640" s="82"/>
    </row>
    <row r="641" spans="1:62" ht="15.75" customHeight="1" x14ac:dyDescent="0.25">
      <c r="A641" s="104"/>
      <c r="B641" s="105"/>
      <c r="C641" s="82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8"/>
      <c r="X641" s="108"/>
      <c r="Y641" s="108"/>
      <c r="Z641" s="107"/>
      <c r="AA641" s="107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09"/>
      <c r="AP641" s="109"/>
      <c r="AQ641" s="109"/>
      <c r="AR641" s="82"/>
      <c r="AS641" s="82"/>
      <c r="AT641" s="82"/>
      <c r="AU641" s="82"/>
      <c r="AV641" s="82"/>
      <c r="AW641" s="82"/>
      <c r="AX641" s="82"/>
      <c r="AY641" s="82"/>
      <c r="AZ641" s="82"/>
      <c r="BA641" s="82"/>
      <c r="BB641" s="82"/>
      <c r="BC641" s="82"/>
      <c r="BD641" s="82"/>
      <c r="BE641" s="82"/>
      <c r="BF641" s="82"/>
      <c r="BG641" s="82"/>
      <c r="BH641" s="82"/>
      <c r="BI641" s="82"/>
      <c r="BJ641" s="82"/>
    </row>
    <row r="642" spans="1:62" ht="15.75" customHeight="1" x14ac:dyDescent="0.25">
      <c r="A642" s="104"/>
      <c r="B642" s="105"/>
      <c r="C642" s="82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8"/>
      <c r="X642" s="108"/>
      <c r="Y642" s="108"/>
      <c r="Z642" s="107"/>
      <c r="AA642" s="107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Q642" s="109"/>
      <c r="AR642" s="82"/>
      <c r="AS642" s="82"/>
      <c r="AT642" s="82"/>
      <c r="AU642" s="82"/>
      <c r="AV642" s="82"/>
      <c r="AW642" s="82"/>
      <c r="AX642" s="82"/>
      <c r="AY642" s="82"/>
      <c r="AZ642" s="82"/>
      <c r="BA642" s="82"/>
      <c r="BB642" s="82"/>
      <c r="BC642" s="82"/>
      <c r="BD642" s="82"/>
      <c r="BE642" s="82"/>
      <c r="BF642" s="82"/>
      <c r="BG642" s="82"/>
      <c r="BH642" s="82"/>
      <c r="BI642" s="82"/>
      <c r="BJ642" s="82"/>
    </row>
    <row r="643" spans="1:62" ht="15.75" customHeight="1" x14ac:dyDescent="0.25">
      <c r="A643" s="104"/>
      <c r="B643" s="105"/>
      <c r="C643" s="82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8"/>
      <c r="X643" s="108"/>
      <c r="Y643" s="108"/>
      <c r="Z643" s="107"/>
      <c r="AA643" s="107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Q643" s="109"/>
      <c r="AR643" s="82"/>
      <c r="AS643" s="82"/>
      <c r="AT643" s="82"/>
      <c r="AU643" s="82"/>
      <c r="AV643" s="82"/>
      <c r="AW643" s="82"/>
      <c r="AX643" s="82"/>
      <c r="AY643" s="82"/>
      <c r="AZ643" s="82"/>
      <c r="BA643" s="82"/>
      <c r="BB643" s="82"/>
      <c r="BC643" s="82"/>
      <c r="BD643" s="82"/>
      <c r="BE643" s="82"/>
      <c r="BF643" s="82"/>
      <c r="BG643" s="82"/>
      <c r="BH643" s="82"/>
      <c r="BI643" s="82"/>
      <c r="BJ643" s="82"/>
    </row>
    <row r="644" spans="1:62" ht="15.75" customHeight="1" x14ac:dyDescent="0.25">
      <c r="A644" s="104"/>
      <c r="B644" s="105"/>
      <c r="C644" s="82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8"/>
      <c r="X644" s="108"/>
      <c r="Y644" s="108"/>
      <c r="Z644" s="107"/>
      <c r="AA644" s="107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  <c r="AO644" s="109"/>
      <c r="AP644" s="109"/>
      <c r="AQ644" s="109"/>
      <c r="AR644" s="82"/>
      <c r="AS644" s="82"/>
      <c r="AT644" s="82"/>
      <c r="AU644" s="82"/>
      <c r="AV644" s="82"/>
      <c r="AW644" s="82"/>
      <c r="AX644" s="82"/>
      <c r="AY644" s="82"/>
      <c r="AZ644" s="82"/>
      <c r="BA644" s="82"/>
      <c r="BB644" s="82"/>
      <c r="BC644" s="82"/>
      <c r="BD644" s="82"/>
      <c r="BE644" s="82"/>
      <c r="BF644" s="82"/>
      <c r="BG644" s="82"/>
      <c r="BH644" s="82"/>
      <c r="BI644" s="82"/>
      <c r="BJ644" s="82"/>
    </row>
    <row r="645" spans="1:62" ht="15.75" customHeight="1" x14ac:dyDescent="0.25">
      <c r="A645" s="104"/>
      <c r="B645" s="105"/>
      <c r="C645" s="82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8"/>
      <c r="X645" s="108"/>
      <c r="Y645" s="108"/>
      <c r="Z645" s="107"/>
      <c r="AA645" s="107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09"/>
      <c r="AP645" s="109"/>
      <c r="AQ645" s="109"/>
      <c r="AR645" s="82"/>
      <c r="AS645" s="82"/>
      <c r="AT645" s="82"/>
      <c r="AU645" s="82"/>
      <c r="AV645" s="82"/>
      <c r="AW645" s="82"/>
      <c r="AX645" s="82"/>
      <c r="AY645" s="82"/>
      <c r="AZ645" s="82"/>
      <c r="BA645" s="82"/>
      <c r="BB645" s="82"/>
      <c r="BC645" s="82"/>
      <c r="BD645" s="82"/>
      <c r="BE645" s="82"/>
      <c r="BF645" s="82"/>
      <c r="BG645" s="82"/>
      <c r="BH645" s="82"/>
      <c r="BI645" s="82"/>
      <c r="BJ645" s="82"/>
    </row>
    <row r="646" spans="1:62" ht="15.75" customHeight="1" x14ac:dyDescent="0.25">
      <c r="A646" s="104"/>
      <c r="B646" s="105"/>
      <c r="C646" s="82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8"/>
      <c r="X646" s="108"/>
      <c r="Y646" s="108"/>
      <c r="Z646" s="107"/>
      <c r="AA646" s="107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Q646" s="109"/>
      <c r="AR646" s="82"/>
      <c r="AS646" s="82"/>
      <c r="AT646" s="82"/>
      <c r="AU646" s="82"/>
      <c r="AV646" s="82"/>
      <c r="AW646" s="82"/>
      <c r="AX646" s="82"/>
      <c r="AY646" s="82"/>
      <c r="AZ646" s="82"/>
      <c r="BA646" s="82"/>
      <c r="BB646" s="82"/>
      <c r="BC646" s="82"/>
      <c r="BD646" s="82"/>
      <c r="BE646" s="82"/>
      <c r="BF646" s="82"/>
      <c r="BG646" s="82"/>
      <c r="BH646" s="82"/>
      <c r="BI646" s="82"/>
      <c r="BJ646" s="82"/>
    </row>
    <row r="647" spans="1:62" ht="15.75" customHeight="1" x14ac:dyDescent="0.25">
      <c r="A647" s="104"/>
      <c r="B647" s="105"/>
      <c r="C647" s="82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8"/>
      <c r="X647" s="108"/>
      <c r="Y647" s="108"/>
      <c r="Z647" s="107"/>
      <c r="AA647" s="107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Q647" s="109"/>
      <c r="AR647" s="82"/>
      <c r="AS647" s="82"/>
      <c r="AT647" s="82"/>
      <c r="AU647" s="82"/>
      <c r="AV647" s="82"/>
      <c r="AW647" s="82"/>
      <c r="AX647" s="82"/>
      <c r="AY647" s="82"/>
      <c r="AZ647" s="82"/>
      <c r="BA647" s="82"/>
      <c r="BB647" s="82"/>
      <c r="BC647" s="82"/>
      <c r="BD647" s="82"/>
      <c r="BE647" s="82"/>
      <c r="BF647" s="82"/>
      <c r="BG647" s="82"/>
      <c r="BH647" s="82"/>
      <c r="BI647" s="82"/>
      <c r="BJ647" s="82"/>
    </row>
    <row r="648" spans="1:62" ht="15.75" customHeight="1" x14ac:dyDescent="0.25">
      <c r="A648" s="104"/>
      <c r="B648" s="105"/>
      <c r="C648" s="82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8"/>
      <c r="X648" s="108"/>
      <c r="Y648" s="108"/>
      <c r="Z648" s="107"/>
      <c r="AA648" s="107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09"/>
      <c r="AP648" s="109"/>
      <c r="AQ648" s="109"/>
      <c r="AR648" s="82"/>
      <c r="AS648" s="82"/>
      <c r="AT648" s="82"/>
      <c r="AU648" s="82"/>
      <c r="AV648" s="82"/>
      <c r="AW648" s="82"/>
      <c r="AX648" s="82"/>
      <c r="AY648" s="82"/>
      <c r="AZ648" s="82"/>
      <c r="BA648" s="82"/>
      <c r="BB648" s="82"/>
      <c r="BC648" s="82"/>
      <c r="BD648" s="82"/>
      <c r="BE648" s="82"/>
      <c r="BF648" s="82"/>
      <c r="BG648" s="82"/>
      <c r="BH648" s="82"/>
      <c r="BI648" s="82"/>
      <c r="BJ648" s="82"/>
    </row>
    <row r="649" spans="1:62" ht="15.75" customHeight="1" x14ac:dyDescent="0.25">
      <c r="A649" s="104"/>
      <c r="B649" s="105"/>
      <c r="C649" s="82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8"/>
      <c r="X649" s="108"/>
      <c r="Y649" s="108"/>
      <c r="Z649" s="107"/>
      <c r="AA649" s="107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09"/>
      <c r="AP649" s="109"/>
      <c r="AQ649" s="109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  <c r="BC649" s="82"/>
      <c r="BD649" s="82"/>
      <c r="BE649" s="82"/>
      <c r="BF649" s="82"/>
      <c r="BG649" s="82"/>
      <c r="BH649" s="82"/>
      <c r="BI649" s="82"/>
      <c r="BJ649" s="82"/>
    </row>
    <row r="650" spans="1:62" ht="15.75" customHeight="1" x14ac:dyDescent="0.25">
      <c r="A650" s="104"/>
      <c r="B650" s="105"/>
      <c r="C650" s="82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8"/>
      <c r="X650" s="108"/>
      <c r="Y650" s="108"/>
      <c r="Z650" s="107"/>
      <c r="AA650" s="107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82"/>
      <c r="AS650" s="82"/>
      <c r="AT650" s="82"/>
      <c r="AU650" s="82"/>
      <c r="AV650" s="82"/>
      <c r="AW650" s="82"/>
      <c r="AX650" s="82"/>
      <c r="AY650" s="82"/>
      <c r="AZ650" s="82"/>
      <c r="BA650" s="82"/>
      <c r="BB650" s="82"/>
      <c r="BC650" s="82"/>
      <c r="BD650" s="82"/>
      <c r="BE650" s="82"/>
      <c r="BF650" s="82"/>
      <c r="BG650" s="82"/>
      <c r="BH650" s="82"/>
      <c r="BI650" s="82"/>
      <c r="BJ650" s="82"/>
    </row>
    <row r="651" spans="1:62" ht="15.75" customHeight="1" x14ac:dyDescent="0.25">
      <c r="A651" s="104"/>
      <c r="B651" s="105"/>
      <c r="C651" s="82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8"/>
      <c r="X651" s="108"/>
      <c r="Y651" s="108"/>
      <c r="Z651" s="107"/>
      <c r="AA651" s="107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82"/>
      <c r="AS651" s="82"/>
      <c r="AT651" s="82"/>
      <c r="AU651" s="82"/>
      <c r="AV651" s="82"/>
      <c r="AW651" s="82"/>
      <c r="AX651" s="82"/>
      <c r="AY651" s="82"/>
      <c r="AZ651" s="82"/>
      <c r="BA651" s="82"/>
      <c r="BB651" s="82"/>
      <c r="BC651" s="82"/>
      <c r="BD651" s="82"/>
      <c r="BE651" s="82"/>
      <c r="BF651" s="82"/>
      <c r="BG651" s="82"/>
      <c r="BH651" s="82"/>
      <c r="BI651" s="82"/>
      <c r="BJ651" s="82"/>
    </row>
    <row r="652" spans="1:62" ht="15.75" customHeight="1" x14ac:dyDescent="0.25">
      <c r="A652" s="104"/>
      <c r="B652" s="105"/>
      <c r="C652" s="82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8"/>
      <c r="X652" s="108"/>
      <c r="Y652" s="108"/>
      <c r="Z652" s="107"/>
      <c r="AA652" s="107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82"/>
      <c r="AS652" s="82"/>
      <c r="AT652" s="82"/>
      <c r="AU652" s="82"/>
      <c r="AV652" s="82"/>
      <c r="AW652" s="82"/>
      <c r="AX652" s="82"/>
      <c r="AY652" s="82"/>
      <c r="AZ652" s="82"/>
      <c r="BA652" s="82"/>
      <c r="BB652" s="82"/>
      <c r="BC652" s="82"/>
      <c r="BD652" s="82"/>
      <c r="BE652" s="82"/>
      <c r="BF652" s="82"/>
      <c r="BG652" s="82"/>
      <c r="BH652" s="82"/>
      <c r="BI652" s="82"/>
      <c r="BJ652" s="82"/>
    </row>
    <row r="653" spans="1:62" ht="15.75" customHeight="1" x14ac:dyDescent="0.25">
      <c r="A653" s="104"/>
      <c r="B653" s="105"/>
      <c r="C653" s="82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8"/>
      <c r="X653" s="108"/>
      <c r="Y653" s="108"/>
      <c r="Z653" s="107"/>
      <c r="AA653" s="107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09"/>
      <c r="AP653" s="109"/>
      <c r="AQ653" s="109"/>
      <c r="AR653" s="82"/>
      <c r="AS653" s="82"/>
      <c r="AT653" s="82"/>
      <c r="AU653" s="82"/>
      <c r="AV653" s="82"/>
      <c r="AW653" s="82"/>
      <c r="AX653" s="82"/>
      <c r="AY653" s="82"/>
      <c r="AZ653" s="82"/>
      <c r="BA653" s="82"/>
      <c r="BB653" s="82"/>
      <c r="BC653" s="82"/>
      <c r="BD653" s="82"/>
      <c r="BE653" s="82"/>
      <c r="BF653" s="82"/>
      <c r="BG653" s="82"/>
      <c r="BH653" s="82"/>
      <c r="BI653" s="82"/>
      <c r="BJ653" s="82"/>
    </row>
    <row r="654" spans="1:62" ht="15.75" customHeight="1" x14ac:dyDescent="0.25">
      <c r="A654" s="104"/>
      <c r="B654" s="105"/>
      <c r="C654" s="82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8"/>
      <c r="X654" s="108"/>
      <c r="Y654" s="108"/>
      <c r="Z654" s="107"/>
      <c r="AA654" s="107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09"/>
      <c r="AP654" s="109"/>
      <c r="AQ654" s="109"/>
      <c r="AR654" s="82"/>
      <c r="AS654" s="82"/>
      <c r="AT654" s="82"/>
      <c r="AU654" s="82"/>
      <c r="AV654" s="82"/>
      <c r="AW654" s="82"/>
      <c r="AX654" s="82"/>
      <c r="AY654" s="82"/>
      <c r="AZ654" s="82"/>
      <c r="BA654" s="82"/>
      <c r="BB654" s="82"/>
      <c r="BC654" s="82"/>
      <c r="BD654" s="82"/>
      <c r="BE654" s="82"/>
      <c r="BF654" s="82"/>
      <c r="BG654" s="82"/>
      <c r="BH654" s="82"/>
      <c r="BI654" s="82"/>
      <c r="BJ654" s="82"/>
    </row>
    <row r="655" spans="1:62" ht="15.75" customHeight="1" x14ac:dyDescent="0.25">
      <c r="A655" s="104"/>
      <c r="B655" s="105"/>
      <c r="C655" s="82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8"/>
      <c r="X655" s="108"/>
      <c r="Y655" s="108"/>
      <c r="Z655" s="107"/>
      <c r="AA655" s="107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09"/>
      <c r="AP655" s="109"/>
      <c r="AQ655" s="109"/>
      <c r="AR655" s="82"/>
      <c r="AS655" s="82"/>
      <c r="AT655" s="82"/>
      <c r="AU655" s="82"/>
      <c r="AV655" s="82"/>
      <c r="AW655" s="82"/>
      <c r="AX655" s="82"/>
      <c r="AY655" s="82"/>
      <c r="AZ655" s="82"/>
      <c r="BA655" s="82"/>
      <c r="BB655" s="82"/>
      <c r="BC655" s="82"/>
      <c r="BD655" s="82"/>
      <c r="BE655" s="82"/>
      <c r="BF655" s="82"/>
      <c r="BG655" s="82"/>
      <c r="BH655" s="82"/>
      <c r="BI655" s="82"/>
      <c r="BJ655" s="82"/>
    </row>
    <row r="656" spans="1:62" ht="15.75" customHeight="1" x14ac:dyDescent="0.25">
      <c r="A656" s="104"/>
      <c r="B656" s="105"/>
      <c r="C656" s="82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8"/>
      <c r="X656" s="108"/>
      <c r="Y656" s="108"/>
      <c r="Z656" s="107"/>
      <c r="AA656" s="107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09"/>
      <c r="AP656" s="109"/>
      <c r="AQ656" s="109"/>
      <c r="AR656" s="82"/>
      <c r="AS656" s="82"/>
      <c r="AT656" s="82"/>
      <c r="AU656" s="82"/>
      <c r="AV656" s="82"/>
      <c r="AW656" s="82"/>
      <c r="AX656" s="82"/>
      <c r="AY656" s="82"/>
      <c r="AZ656" s="82"/>
      <c r="BA656" s="82"/>
      <c r="BB656" s="82"/>
      <c r="BC656" s="82"/>
      <c r="BD656" s="82"/>
      <c r="BE656" s="82"/>
      <c r="BF656" s="82"/>
      <c r="BG656" s="82"/>
      <c r="BH656" s="82"/>
      <c r="BI656" s="82"/>
      <c r="BJ656" s="82"/>
    </row>
    <row r="657" spans="1:62" ht="15.75" customHeight="1" x14ac:dyDescent="0.25">
      <c r="A657" s="104"/>
      <c r="B657" s="105"/>
      <c r="C657" s="82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8"/>
      <c r="X657" s="108"/>
      <c r="Y657" s="108"/>
      <c r="Z657" s="107"/>
      <c r="AA657" s="107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Q657" s="109"/>
      <c r="AR657" s="82"/>
      <c r="AS657" s="82"/>
      <c r="AT657" s="82"/>
      <c r="AU657" s="82"/>
      <c r="AV657" s="82"/>
      <c r="AW657" s="82"/>
      <c r="AX657" s="82"/>
      <c r="AY657" s="82"/>
      <c r="AZ657" s="82"/>
      <c r="BA657" s="82"/>
      <c r="BB657" s="82"/>
      <c r="BC657" s="82"/>
      <c r="BD657" s="82"/>
      <c r="BE657" s="82"/>
      <c r="BF657" s="82"/>
      <c r="BG657" s="82"/>
      <c r="BH657" s="82"/>
      <c r="BI657" s="82"/>
      <c r="BJ657" s="82"/>
    </row>
    <row r="658" spans="1:62" ht="15.75" customHeight="1" x14ac:dyDescent="0.25">
      <c r="A658" s="104"/>
      <c r="B658" s="105"/>
      <c r="C658" s="82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8"/>
      <c r="X658" s="108"/>
      <c r="Y658" s="108"/>
      <c r="Z658" s="107"/>
      <c r="AA658" s="107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82"/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  <c r="BC658" s="82"/>
      <c r="BD658" s="82"/>
      <c r="BE658" s="82"/>
      <c r="BF658" s="82"/>
      <c r="BG658" s="82"/>
      <c r="BH658" s="82"/>
      <c r="BI658" s="82"/>
      <c r="BJ658" s="82"/>
    </row>
    <row r="659" spans="1:62" ht="15.75" customHeight="1" x14ac:dyDescent="0.25">
      <c r="A659" s="104"/>
      <c r="B659" s="105"/>
      <c r="C659" s="82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8"/>
      <c r="X659" s="108"/>
      <c r="Y659" s="108"/>
      <c r="Z659" s="107"/>
      <c r="AA659" s="107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82"/>
      <c r="AS659" s="82"/>
      <c r="AT659" s="82"/>
      <c r="AU659" s="82"/>
      <c r="AV659" s="82"/>
      <c r="AW659" s="82"/>
      <c r="AX659" s="82"/>
      <c r="AY659" s="82"/>
      <c r="AZ659" s="82"/>
      <c r="BA659" s="82"/>
      <c r="BB659" s="82"/>
      <c r="BC659" s="82"/>
      <c r="BD659" s="82"/>
      <c r="BE659" s="82"/>
      <c r="BF659" s="82"/>
      <c r="BG659" s="82"/>
      <c r="BH659" s="82"/>
      <c r="BI659" s="82"/>
      <c r="BJ659" s="82"/>
    </row>
    <row r="660" spans="1:62" ht="15.75" customHeight="1" x14ac:dyDescent="0.25">
      <c r="A660" s="104"/>
      <c r="B660" s="105"/>
      <c r="C660" s="82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8"/>
      <c r="X660" s="108"/>
      <c r="Y660" s="108"/>
      <c r="Z660" s="107"/>
      <c r="AA660" s="107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82"/>
      <c r="AS660" s="82"/>
      <c r="AT660" s="82"/>
      <c r="AU660" s="82"/>
      <c r="AV660" s="82"/>
      <c r="AW660" s="82"/>
      <c r="AX660" s="82"/>
      <c r="AY660" s="82"/>
      <c r="AZ660" s="82"/>
      <c r="BA660" s="82"/>
      <c r="BB660" s="82"/>
      <c r="BC660" s="82"/>
      <c r="BD660" s="82"/>
      <c r="BE660" s="82"/>
      <c r="BF660" s="82"/>
      <c r="BG660" s="82"/>
      <c r="BH660" s="82"/>
      <c r="BI660" s="82"/>
      <c r="BJ660" s="82"/>
    </row>
    <row r="661" spans="1:62" ht="15.75" customHeight="1" x14ac:dyDescent="0.25">
      <c r="A661" s="104"/>
      <c r="B661" s="105"/>
      <c r="C661" s="82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8"/>
      <c r="X661" s="108"/>
      <c r="Y661" s="108"/>
      <c r="Z661" s="107"/>
      <c r="AA661" s="107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82"/>
      <c r="AS661" s="82"/>
      <c r="AT661" s="82"/>
      <c r="AU661" s="82"/>
      <c r="AV661" s="82"/>
      <c r="AW661" s="82"/>
      <c r="AX661" s="82"/>
      <c r="AY661" s="82"/>
      <c r="AZ661" s="82"/>
      <c r="BA661" s="82"/>
      <c r="BB661" s="82"/>
      <c r="BC661" s="82"/>
      <c r="BD661" s="82"/>
      <c r="BE661" s="82"/>
      <c r="BF661" s="82"/>
      <c r="BG661" s="82"/>
      <c r="BH661" s="82"/>
      <c r="BI661" s="82"/>
      <c r="BJ661" s="82"/>
    </row>
    <row r="662" spans="1:62" ht="15.75" customHeight="1" x14ac:dyDescent="0.25">
      <c r="A662" s="104"/>
      <c r="B662" s="105"/>
      <c r="C662" s="82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8"/>
      <c r="X662" s="108"/>
      <c r="Y662" s="108"/>
      <c r="Z662" s="107"/>
      <c r="AA662" s="107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82"/>
      <c r="AS662" s="82"/>
      <c r="AT662" s="82"/>
      <c r="AU662" s="82"/>
      <c r="AV662" s="82"/>
      <c r="AW662" s="82"/>
      <c r="AX662" s="82"/>
      <c r="AY662" s="82"/>
      <c r="AZ662" s="82"/>
      <c r="BA662" s="82"/>
      <c r="BB662" s="82"/>
      <c r="BC662" s="82"/>
      <c r="BD662" s="82"/>
      <c r="BE662" s="82"/>
      <c r="BF662" s="82"/>
      <c r="BG662" s="82"/>
      <c r="BH662" s="82"/>
      <c r="BI662" s="82"/>
      <c r="BJ662" s="82"/>
    </row>
    <row r="663" spans="1:62" ht="15.75" customHeight="1" x14ac:dyDescent="0.25">
      <c r="A663" s="104"/>
      <c r="B663" s="105"/>
      <c r="C663" s="82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8"/>
      <c r="X663" s="108"/>
      <c r="Y663" s="108"/>
      <c r="Z663" s="107"/>
      <c r="AA663" s="107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82"/>
      <c r="AS663" s="82"/>
      <c r="AT663" s="82"/>
      <c r="AU663" s="82"/>
      <c r="AV663" s="82"/>
      <c r="AW663" s="82"/>
      <c r="AX663" s="82"/>
      <c r="AY663" s="82"/>
      <c r="AZ663" s="82"/>
      <c r="BA663" s="82"/>
      <c r="BB663" s="82"/>
      <c r="BC663" s="82"/>
      <c r="BD663" s="82"/>
      <c r="BE663" s="82"/>
      <c r="BF663" s="82"/>
      <c r="BG663" s="82"/>
      <c r="BH663" s="82"/>
      <c r="BI663" s="82"/>
      <c r="BJ663" s="82"/>
    </row>
    <row r="664" spans="1:62" ht="15.75" customHeight="1" x14ac:dyDescent="0.25">
      <c r="A664" s="104"/>
      <c r="B664" s="105"/>
      <c r="C664" s="82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8"/>
      <c r="X664" s="108"/>
      <c r="Y664" s="108"/>
      <c r="Z664" s="107"/>
      <c r="AA664" s="107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82"/>
      <c r="AS664" s="82"/>
      <c r="AT664" s="82"/>
      <c r="AU664" s="82"/>
      <c r="AV664" s="82"/>
      <c r="AW664" s="82"/>
      <c r="AX664" s="82"/>
      <c r="AY664" s="82"/>
      <c r="AZ664" s="82"/>
      <c r="BA664" s="82"/>
      <c r="BB664" s="82"/>
      <c r="BC664" s="82"/>
      <c r="BD664" s="82"/>
      <c r="BE664" s="82"/>
      <c r="BF664" s="82"/>
      <c r="BG664" s="82"/>
      <c r="BH664" s="82"/>
      <c r="BI664" s="82"/>
      <c r="BJ664" s="82"/>
    </row>
    <row r="665" spans="1:62" ht="15.75" customHeight="1" x14ac:dyDescent="0.25">
      <c r="A665" s="104"/>
      <c r="B665" s="105"/>
      <c r="C665" s="82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8"/>
      <c r="X665" s="108"/>
      <c r="Y665" s="108"/>
      <c r="Z665" s="107"/>
      <c r="AA665" s="107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82"/>
      <c r="AS665" s="82"/>
      <c r="AT665" s="82"/>
      <c r="AU665" s="82"/>
      <c r="AV665" s="82"/>
      <c r="AW665" s="82"/>
      <c r="AX665" s="82"/>
      <c r="AY665" s="82"/>
      <c r="AZ665" s="82"/>
      <c r="BA665" s="82"/>
      <c r="BB665" s="82"/>
      <c r="BC665" s="82"/>
      <c r="BD665" s="82"/>
      <c r="BE665" s="82"/>
      <c r="BF665" s="82"/>
      <c r="BG665" s="82"/>
      <c r="BH665" s="82"/>
      <c r="BI665" s="82"/>
      <c r="BJ665" s="82"/>
    </row>
    <row r="666" spans="1:62" ht="15.75" customHeight="1" x14ac:dyDescent="0.25">
      <c r="A666" s="104"/>
      <c r="B666" s="105"/>
      <c r="C666" s="82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8"/>
      <c r="X666" s="108"/>
      <c r="Y666" s="108"/>
      <c r="Z666" s="107"/>
      <c r="AA666" s="107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82"/>
      <c r="AS666" s="82"/>
      <c r="AT666" s="82"/>
      <c r="AU666" s="82"/>
      <c r="AV666" s="82"/>
      <c r="AW666" s="82"/>
      <c r="AX666" s="82"/>
      <c r="AY666" s="82"/>
      <c r="AZ666" s="82"/>
      <c r="BA666" s="82"/>
      <c r="BB666" s="82"/>
      <c r="BC666" s="82"/>
      <c r="BD666" s="82"/>
      <c r="BE666" s="82"/>
      <c r="BF666" s="82"/>
      <c r="BG666" s="82"/>
      <c r="BH666" s="82"/>
      <c r="BI666" s="82"/>
      <c r="BJ666" s="82"/>
    </row>
    <row r="667" spans="1:62" ht="15.75" customHeight="1" x14ac:dyDescent="0.25">
      <c r="A667" s="104"/>
      <c r="B667" s="105"/>
      <c r="C667" s="82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8"/>
      <c r="X667" s="108"/>
      <c r="Y667" s="108"/>
      <c r="Z667" s="107"/>
      <c r="AA667" s="107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82"/>
      <c r="AS667" s="82"/>
      <c r="AT667" s="82"/>
      <c r="AU667" s="82"/>
      <c r="AV667" s="82"/>
      <c r="AW667" s="82"/>
      <c r="AX667" s="82"/>
      <c r="AY667" s="82"/>
      <c r="AZ667" s="82"/>
      <c r="BA667" s="82"/>
      <c r="BB667" s="82"/>
      <c r="BC667" s="82"/>
      <c r="BD667" s="82"/>
      <c r="BE667" s="82"/>
      <c r="BF667" s="82"/>
      <c r="BG667" s="82"/>
      <c r="BH667" s="82"/>
      <c r="BI667" s="82"/>
      <c r="BJ667" s="82"/>
    </row>
    <row r="668" spans="1:62" ht="15.75" customHeight="1" x14ac:dyDescent="0.25">
      <c r="A668" s="104"/>
      <c r="B668" s="105"/>
      <c r="C668" s="82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8"/>
      <c r="X668" s="108"/>
      <c r="Y668" s="108"/>
      <c r="Z668" s="107"/>
      <c r="AA668" s="107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  <c r="BC668" s="82"/>
      <c r="BD668" s="82"/>
      <c r="BE668" s="82"/>
      <c r="BF668" s="82"/>
      <c r="BG668" s="82"/>
      <c r="BH668" s="82"/>
      <c r="BI668" s="82"/>
      <c r="BJ668" s="82"/>
    </row>
    <row r="669" spans="1:62" ht="15.75" customHeight="1" x14ac:dyDescent="0.25">
      <c r="A669" s="104"/>
      <c r="B669" s="105"/>
      <c r="C669" s="82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8"/>
      <c r="X669" s="108"/>
      <c r="Y669" s="108"/>
      <c r="Z669" s="107"/>
      <c r="AA669" s="107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82"/>
      <c r="AS669" s="82"/>
      <c r="AT669" s="82"/>
      <c r="AU669" s="82"/>
      <c r="AV669" s="82"/>
      <c r="AW669" s="82"/>
      <c r="AX669" s="82"/>
      <c r="AY669" s="82"/>
      <c r="AZ669" s="82"/>
      <c r="BA669" s="82"/>
      <c r="BB669" s="82"/>
      <c r="BC669" s="82"/>
      <c r="BD669" s="82"/>
      <c r="BE669" s="82"/>
      <c r="BF669" s="82"/>
      <c r="BG669" s="82"/>
      <c r="BH669" s="82"/>
      <c r="BI669" s="82"/>
      <c r="BJ669" s="82"/>
    </row>
    <row r="670" spans="1:62" ht="15.75" customHeight="1" x14ac:dyDescent="0.25">
      <c r="A670" s="104"/>
      <c r="B670" s="105"/>
      <c r="C670" s="82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8"/>
      <c r="X670" s="108"/>
      <c r="Y670" s="108"/>
      <c r="Z670" s="107"/>
      <c r="AA670" s="107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82"/>
      <c r="AS670" s="82"/>
      <c r="AT670" s="82"/>
      <c r="AU670" s="82"/>
      <c r="AV670" s="82"/>
      <c r="AW670" s="82"/>
      <c r="AX670" s="82"/>
      <c r="AY670" s="82"/>
      <c r="AZ670" s="82"/>
      <c r="BA670" s="82"/>
      <c r="BB670" s="82"/>
      <c r="BC670" s="82"/>
      <c r="BD670" s="82"/>
      <c r="BE670" s="82"/>
      <c r="BF670" s="82"/>
      <c r="BG670" s="82"/>
      <c r="BH670" s="82"/>
      <c r="BI670" s="82"/>
      <c r="BJ670" s="82"/>
    </row>
    <row r="671" spans="1:62" ht="15.75" customHeight="1" x14ac:dyDescent="0.25">
      <c r="A671" s="104"/>
      <c r="B671" s="105"/>
      <c r="C671" s="82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8"/>
      <c r="X671" s="108"/>
      <c r="Y671" s="108"/>
      <c r="Z671" s="107"/>
      <c r="AA671" s="107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82"/>
      <c r="AS671" s="82"/>
      <c r="AT671" s="82"/>
      <c r="AU671" s="82"/>
      <c r="AV671" s="82"/>
      <c r="AW671" s="82"/>
      <c r="AX671" s="82"/>
      <c r="AY671" s="82"/>
      <c r="AZ671" s="82"/>
      <c r="BA671" s="82"/>
      <c r="BB671" s="82"/>
      <c r="BC671" s="82"/>
      <c r="BD671" s="82"/>
      <c r="BE671" s="82"/>
      <c r="BF671" s="82"/>
      <c r="BG671" s="82"/>
      <c r="BH671" s="82"/>
      <c r="BI671" s="82"/>
      <c r="BJ671" s="82"/>
    </row>
    <row r="672" spans="1:62" ht="15.75" customHeight="1" x14ac:dyDescent="0.25">
      <c r="A672" s="104"/>
      <c r="B672" s="105"/>
      <c r="C672" s="82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8"/>
      <c r="X672" s="108"/>
      <c r="Y672" s="108"/>
      <c r="Z672" s="107"/>
      <c r="AA672" s="107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82"/>
      <c r="AS672" s="82"/>
      <c r="AT672" s="82"/>
      <c r="AU672" s="82"/>
      <c r="AV672" s="82"/>
      <c r="AW672" s="82"/>
      <c r="AX672" s="82"/>
      <c r="AY672" s="82"/>
      <c r="AZ672" s="82"/>
      <c r="BA672" s="82"/>
      <c r="BB672" s="82"/>
      <c r="BC672" s="82"/>
      <c r="BD672" s="82"/>
      <c r="BE672" s="82"/>
      <c r="BF672" s="82"/>
      <c r="BG672" s="82"/>
      <c r="BH672" s="82"/>
      <c r="BI672" s="82"/>
      <c r="BJ672" s="82"/>
    </row>
    <row r="673" spans="1:62" ht="15.75" customHeight="1" x14ac:dyDescent="0.25">
      <c r="A673" s="104"/>
      <c r="B673" s="105"/>
      <c r="C673" s="82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8"/>
      <c r="X673" s="108"/>
      <c r="Y673" s="108"/>
      <c r="Z673" s="107"/>
      <c r="AA673" s="107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09"/>
      <c r="AP673" s="109"/>
      <c r="AQ673" s="109"/>
      <c r="AR673" s="82"/>
      <c r="AS673" s="82"/>
      <c r="AT673" s="82"/>
      <c r="AU673" s="82"/>
      <c r="AV673" s="82"/>
      <c r="AW673" s="82"/>
      <c r="AX673" s="82"/>
      <c r="AY673" s="82"/>
      <c r="AZ673" s="82"/>
      <c r="BA673" s="82"/>
      <c r="BB673" s="82"/>
      <c r="BC673" s="82"/>
      <c r="BD673" s="82"/>
      <c r="BE673" s="82"/>
      <c r="BF673" s="82"/>
      <c r="BG673" s="82"/>
      <c r="BH673" s="82"/>
      <c r="BI673" s="82"/>
      <c r="BJ673" s="82"/>
    </row>
    <row r="674" spans="1:62" ht="15.75" customHeight="1" x14ac:dyDescent="0.25">
      <c r="A674" s="104"/>
      <c r="B674" s="105"/>
      <c r="C674" s="82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8"/>
      <c r="X674" s="108"/>
      <c r="Y674" s="108"/>
      <c r="Z674" s="107"/>
      <c r="AA674" s="107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09"/>
      <c r="AP674" s="109"/>
      <c r="AQ674" s="109"/>
      <c r="AR674" s="82"/>
      <c r="AS674" s="82"/>
      <c r="AT674" s="82"/>
      <c r="AU674" s="82"/>
      <c r="AV674" s="82"/>
      <c r="AW674" s="82"/>
      <c r="AX674" s="82"/>
      <c r="AY674" s="82"/>
      <c r="AZ674" s="82"/>
      <c r="BA674" s="82"/>
      <c r="BB674" s="82"/>
      <c r="BC674" s="82"/>
      <c r="BD674" s="82"/>
      <c r="BE674" s="82"/>
      <c r="BF674" s="82"/>
      <c r="BG674" s="82"/>
      <c r="BH674" s="82"/>
      <c r="BI674" s="82"/>
      <c r="BJ674" s="82"/>
    </row>
    <row r="675" spans="1:62" ht="15.75" customHeight="1" x14ac:dyDescent="0.25">
      <c r="A675" s="104"/>
      <c r="B675" s="105"/>
      <c r="C675" s="82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8"/>
      <c r="X675" s="108"/>
      <c r="Y675" s="108"/>
      <c r="Z675" s="107"/>
      <c r="AA675" s="107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09"/>
      <c r="AP675" s="109"/>
      <c r="AQ675" s="109"/>
      <c r="AR675" s="82"/>
      <c r="AS675" s="82"/>
      <c r="AT675" s="82"/>
      <c r="AU675" s="82"/>
      <c r="AV675" s="82"/>
      <c r="AW675" s="82"/>
      <c r="AX675" s="82"/>
      <c r="AY675" s="82"/>
      <c r="AZ675" s="82"/>
      <c r="BA675" s="82"/>
      <c r="BB675" s="82"/>
      <c r="BC675" s="82"/>
      <c r="BD675" s="82"/>
      <c r="BE675" s="82"/>
      <c r="BF675" s="82"/>
      <c r="BG675" s="82"/>
      <c r="BH675" s="82"/>
      <c r="BI675" s="82"/>
      <c r="BJ675" s="82"/>
    </row>
    <row r="676" spans="1:62" ht="15.75" customHeight="1" x14ac:dyDescent="0.25">
      <c r="A676" s="104"/>
      <c r="B676" s="105"/>
      <c r="C676" s="82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8"/>
      <c r="X676" s="108"/>
      <c r="Y676" s="108"/>
      <c r="Z676" s="107"/>
      <c r="AA676" s="107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  <c r="AO676" s="109"/>
      <c r="AP676" s="109"/>
      <c r="AQ676" s="109"/>
      <c r="AR676" s="82"/>
      <c r="AS676" s="82"/>
      <c r="AT676" s="82"/>
      <c r="AU676" s="82"/>
      <c r="AV676" s="82"/>
      <c r="AW676" s="82"/>
      <c r="AX676" s="82"/>
      <c r="AY676" s="82"/>
      <c r="AZ676" s="82"/>
      <c r="BA676" s="82"/>
      <c r="BB676" s="82"/>
      <c r="BC676" s="82"/>
      <c r="BD676" s="82"/>
      <c r="BE676" s="82"/>
      <c r="BF676" s="82"/>
      <c r="BG676" s="82"/>
      <c r="BH676" s="82"/>
      <c r="BI676" s="82"/>
      <c r="BJ676" s="82"/>
    </row>
    <row r="677" spans="1:62" ht="15.75" customHeight="1" x14ac:dyDescent="0.25">
      <c r="A677" s="104"/>
      <c r="B677" s="105"/>
      <c r="C677" s="82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8"/>
      <c r="X677" s="108"/>
      <c r="Y677" s="108"/>
      <c r="Z677" s="107"/>
      <c r="AA677" s="107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  <c r="AO677" s="109"/>
      <c r="AP677" s="109"/>
      <c r="AQ677" s="109"/>
      <c r="AR677" s="82"/>
      <c r="AS677" s="82"/>
      <c r="AT677" s="82"/>
      <c r="AU677" s="82"/>
      <c r="AV677" s="82"/>
      <c r="AW677" s="82"/>
      <c r="AX677" s="82"/>
      <c r="AY677" s="82"/>
      <c r="AZ677" s="82"/>
      <c r="BA677" s="82"/>
      <c r="BB677" s="82"/>
      <c r="BC677" s="82"/>
      <c r="BD677" s="82"/>
      <c r="BE677" s="82"/>
      <c r="BF677" s="82"/>
      <c r="BG677" s="82"/>
      <c r="BH677" s="82"/>
      <c r="BI677" s="82"/>
      <c r="BJ677" s="82"/>
    </row>
    <row r="678" spans="1:62" ht="15.75" customHeight="1" x14ac:dyDescent="0.25">
      <c r="A678" s="104"/>
      <c r="B678" s="105"/>
      <c r="C678" s="82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8"/>
      <c r="X678" s="108"/>
      <c r="Y678" s="108"/>
      <c r="Z678" s="107"/>
      <c r="AA678" s="107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09"/>
      <c r="AP678" s="109"/>
      <c r="AQ678" s="109"/>
      <c r="AR678" s="82"/>
      <c r="AS678" s="82"/>
      <c r="AT678" s="82"/>
      <c r="AU678" s="82"/>
      <c r="AV678" s="82"/>
      <c r="AW678" s="82"/>
      <c r="AX678" s="82"/>
      <c r="AY678" s="82"/>
      <c r="AZ678" s="82"/>
      <c r="BA678" s="82"/>
      <c r="BB678" s="82"/>
      <c r="BC678" s="82"/>
      <c r="BD678" s="82"/>
      <c r="BE678" s="82"/>
      <c r="BF678" s="82"/>
      <c r="BG678" s="82"/>
      <c r="BH678" s="82"/>
      <c r="BI678" s="82"/>
      <c r="BJ678" s="82"/>
    </row>
    <row r="679" spans="1:62" ht="15.75" customHeight="1" x14ac:dyDescent="0.25">
      <c r="A679" s="104"/>
      <c r="B679" s="105"/>
      <c r="C679" s="82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8"/>
      <c r="X679" s="108"/>
      <c r="Y679" s="108"/>
      <c r="Z679" s="107"/>
      <c r="AA679" s="107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Q679" s="109"/>
      <c r="AR679" s="82"/>
      <c r="AS679" s="82"/>
      <c r="AT679" s="82"/>
      <c r="AU679" s="82"/>
      <c r="AV679" s="82"/>
      <c r="AW679" s="82"/>
      <c r="AX679" s="82"/>
      <c r="AY679" s="82"/>
      <c r="AZ679" s="82"/>
      <c r="BA679" s="82"/>
      <c r="BB679" s="82"/>
      <c r="BC679" s="82"/>
      <c r="BD679" s="82"/>
      <c r="BE679" s="82"/>
      <c r="BF679" s="82"/>
      <c r="BG679" s="82"/>
      <c r="BH679" s="82"/>
      <c r="BI679" s="82"/>
      <c r="BJ679" s="82"/>
    </row>
    <row r="680" spans="1:62" ht="15.75" customHeight="1" x14ac:dyDescent="0.25">
      <c r="A680" s="104"/>
      <c r="B680" s="105"/>
      <c r="C680" s="82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8"/>
      <c r="X680" s="108"/>
      <c r="Y680" s="108"/>
      <c r="Z680" s="107"/>
      <c r="AA680" s="107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Q680" s="109"/>
      <c r="AR680" s="82"/>
      <c r="AS680" s="82"/>
      <c r="AT680" s="82"/>
      <c r="AU680" s="82"/>
      <c r="AV680" s="82"/>
      <c r="AW680" s="82"/>
      <c r="AX680" s="82"/>
      <c r="AY680" s="82"/>
      <c r="AZ680" s="82"/>
      <c r="BA680" s="82"/>
      <c r="BB680" s="82"/>
      <c r="BC680" s="82"/>
      <c r="BD680" s="82"/>
      <c r="BE680" s="82"/>
      <c r="BF680" s="82"/>
      <c r="BG680" s="82"/>
      <c r="BH680" s="82"/>
      <c r="BI680" s="82"/>
      <c r="BJ680" s="82"/>
    </row>
    <row r="681" spans="1:62" ht="15.75" customHeight="1" x14ac:dyDescent="0.25">
      <c r="A681" s="104"/>
      <c r="B681" s="105"/>
      <c r="C681" s="82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8"/>
      <c r="X681" s="108"/>
      <c r="Y681" s="108"/>
      <c r="Z681" s="107"/>
      <c r="AA681" s="107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  <c r="AP681" s="109"/>
      <c r="AQ681" s="109"/>
      <c r="AR681" s="82"/>
      <c r="AS681" s="82"/>
      <c r="AT681" s="82"/>
      <c r="AU681" s="82"/>
      <c r="AV681" s="82"/>
      <c r="AW681" s="82"/>
      <c r="AX681" s="82"/>
      <c r="AY681" s="82"/>
      <c r="AZ681" s="82"/>
      <c r="BA681" s="82"/>
      <c r="BB681" s="82"/>
      <c r="BC681" s="82"/>
      <c r="BD681" s="82"/>
      <c r="BE681" s="82"/>
      <c r="BF681" s="82"/>
      <c r="BG681" s="82"/>
      <c r="BH681" s="82"/>
      <c r="BI681" s="82"/>
      <c r="BJ681" s="82"/>
    </row>
    <row r="682" spans="1:62" ht="15.75" customHeight="1" x14ac:dyDescent="0.25">
      <c r="A682" s="104"/>
      <c r="B682" s="105"/>
      <c r="C682" s="82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8"/>
      <c r="X682" s="108"/>
      <c r="Y682" s="108"/>
      <c r="Z682" s="107"/>
      <c r="AA682" s="107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09"/>
      <c r="AP682" s="109"/>
      <c r="AQ682" s="109"/>
      <c r="AR682" s="82"/>
      <c r="AS682" s="82"/>
      <c r="AT682" s="82"/>
      <c r="AU682" s="82"/>
      <c r="AV682" s="82"/>
      <c r="AW682" s="82"/>
      <c r="AX682" s="82"/>
      <c r="AY682" s="82"/>
      <c r="AZ682" s="82"/>
      <c r="BA682" s="82"/>
      <c r="BB682" s="82"/>
      <c r="BC682" s="82"/>
      <c r="BD682" s="82"/>
      <c r="BE682" s="82"/>
      <c r="BF682" s="82"/>
      <c r="BG682" s="82"/>
      <c r="BH682" s="82"/>
      <c r="BI682" s="82"/>
      <c r="BJ682" s="82"/>
    </row>
    <row r="683" spans="1:62" ht="15.75" customHeight="1" x14ac:dyDescent="0.25">
      <c r="A683" s="104"/>
      <c r="B683" s="105"/>
      <c r="C683" s="82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8"/>
      <c r="X683" s="108"/>
      <c r="Y683" s="108"/>
      <c r="Z683" s="107"/>
      <c r="AA683" s="107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  <c r="AO683" s="109"/>
      <c r="AP683" s="109"/>
      <c r="AQ683" s="109"/>
      <c r="AR683" s="82"/>
      <c r="AS683" s="82"/>
      <c r="AT683" s="82"/>
      <c r="AU683" s="82"/>
      <c r="AV683" s="82"/>
      <c r="AW683" s="82"/>
      <c r="AX683" s="82"/>
      <c r="AY683" s="82"/>
      <c r="AZ683" s="82"/>
      <c r="BA683" s="82"/>
      <c r="BB683" s="82"/>
      <c r="BC683" s="82"/>
      <c r="BD683" s="82"/>
      <c r="BE683" s="82"/>
      <c r="BF683" s="82"/>
      <c r="BG683" s="82"/>
      <c r="BH683" s="82"/>
      <c r="BI683" s="82"/>
      <c r="BJ683" s="82"/>
    </row>
    <row r="684" spans="1:62" ht="15.75" customHeight="1" x14ac:dyDescent="0.25">
      <c r="A684" s="104"/>
      <c r="B684" s="105"/>
      <c r="C684" s="82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8"/>
      <c r="X684" s="108"/>
      <c r="Y684" s="108"/>
      <c r="Z684" s="107"/>
      <c r="AA684" s="107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  <c r="AO684" s="109"/>
      <c r="AP684" s="109"/>
      <c r="AQ684" s="109"/>
      <c r="AR684" s="82"/>
      <c r="AS684" s="82"/>
      <c r="AT684" s="82"/>
      <c r="AU684" s="82"/>
      <c r="AV684" s="82"/>
      <c r="AW684" s="82"/>
      <c r="AX684" s="82"/>
      <c r="AY684" s="82"/>
      <c r="AZ684" s="82"/>
      <c r="BA684" s="82"/>
      <c r="BB684" s="82"/>
      <c r="BC684" s="82"/>
      <c r="BD684" s="82"/>
      <c r="BE684" s="82"/>
      <c r="BF684" s="82"/>
      <c r="BG684" s="82"/>
      <c r="BH684" s="82"/>
      <c r="BI684" s="82"/>
      <c r="BJ684" s="82"/>
    </row>
    <row r="685" spans="1:62" ht="15.75" customHeight="1" x14ac:dyDescent="0.25">
      <c r="A685" s="104"/>
      <c r="B685" s="105"/>
      <c r="C685" s="82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8"/>
      <c r="X685" s="108"/>
      <c r="Y685" s="108"/>
      <c r="Z685" s="107"/>
      <c r="AA685" s="107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  <c r="AO685" s="109"/>
      <c r="AP685" s="109"/>
      <c r="AQ685" s="109"/>
      <c r="AR685" s="82"/>
      <c r="AS685" s="82"/>
      <c r="AT685" s="82"/>
      <c r="AU685" s="82"/>
      <c r="AV685" s="82"/>
      <c r="AW685" s="82"/>
      <c r="AX685" s="82"/>
      <c r="AY685" s="82"/>
      <c r="AZ685" s="82"/>
      <c r="BA685" s="82"/>
      <c r="BB685" s="82"/>
      <c r="BC685" s="82"/>
      <c r="BD685" s="82"/>
      <c r="BE685" s="82"/>
      <c r="BF685" s="82"/>
      <c r="BG685" s="82"/>
      <c r="BH685" s="82"/>
      <c r="BI685" s="82"/>
      <c r="BJ685" s="82"/>
    </row>
    <row r="686" spans="1:62" ht="15.75" customHeight="1" x14ac:dyDescent="0.25">
      <c r="A686" s="104"/>
      <c r="B686" s="105"/>
      <c r="C686" s="82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8"/>
      <c r="X686" s="108"/>
      <c r="Y686" s="108"/>
      <c r="Z686" s="107"/>
      <c r="AA686" s="107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  <c r="AO686" s="109"/>
      <c r="AP686" s="109"/>
      <c r="AQ686" s="109"/>
      <c r="AR686" s="82"/>
      <c r="AS686" s="82"/>
      <c r="AT686" s="82"/>
      <c r="AU686" s="82"/>
      <c r="AV686" s="82"/>
      <c r="AW686" s="82"/>
      <c r="AX686" s="82"/>
      <c r="AY686" s="82"/>
      <c r="AZ686" s="82"/>
      <c r="BA686" s="82"/>
      <c r="BB686" s="82"/>
      <c r="BC686" s="82"/>
      <c r="BD686" s="82"/>
      <c r="BE686" s="82"/>
      <c r="BF686" s="82"/>
      <c r="BG686" s="82"/>
      <c r="BH686" s="82"/>
      <c r="BI686" s="82"/>
      <c r="BJ686" s="82"/>
    </row>
    <row r="687" spans="1:62" ht="15.75" customHeight="1" x14ac:dyDescent="0.25">
      <c r="A687" s="104"/>
      <c r="B687" s="105"/>
      <c r="C687" s="82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8"/>
      <c r="X687" s="108"/>
      <c r="Y687" s="108"/>
      <c r="Z687" s="107"/>
      <c r="AA687" s="107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09"/>
      <c r="AP687" s="109"/>
      <c r="AQ687" s="109"/>
      <c r="AR687" s="82"/>
      <c r="AS687" s="82"/>
      <c r="AT687" s="82"/>
      <c r="AU687" s="82"/>
      <c r="AV687" s="82"/>
      <c r="AW687" s="82"/>
      <c r="AX687" s="82"/>
      <c r="AY687" s="82"/>
      <c r="AZ687" s="82"/>
      <c r="BA687" s="82"/>
      <c r="BB687" s="82"/>
      <c r="BC687" s="82"/>
      <c r="BD687" s="82"/>
      <c r="BE687" s="82"/>
      <c r="BF687" s="82"/>
      <c r="BG687" s="82"/>
      <c r="BH687" s="82"/>
      <c r="BI687" s="82"/>
      <c r="BJ687" s="82"/>
    </row>
    <row r="688" spans="1:62" ht="15.75" customHeight="1" x14ac:dyDescent="0.25">
      <c r="A688" s="104"/>
      <c r="B688" s="105"/>
      <c r="C688" s="82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8"/>
      <c r="X688" s="108"/>
      <c r="Y688" s="108"/>
      <c r="Z688" s="107"/>
      <c r="AA688" s="107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  <c r="AO688" s="109"/>
      <c r="AP688" s="109"/>
      <c r="AQ688" s="109"/>
      <c r="AR688" s="82"/>
      <c r="AS688" s="82"/>
      <c r="AT688" s="82"/>
      <c r="AU688" s="82"/>
      <c r="AV688" s="82"/>
      <c r="AW688" s="82"/>
      <c r="AX688" s="82"/>
      <c r="AY688" s="82"/>
      <c r="AZ688" s="82"/>
      <c r="BA688" s="82"/>
      <c r="BB688" s="82"/>
      <c r="BC688" s="82"/>
      <c r="BD688" s="82"/>
      <c r="BE688" s="82"/>
      <c r="BF688" s="82"/>
      <c r="BG688" s="82"/>
      <c r="BH688" s="82"/>
      <c r="BI688" s="82"/>
      <c r="BJ688" s="82"/>
    </row>
    <row r="689" spans="1:62" ht="15.75" customHeight="1" x14ac:dyDescent="0.25">
      <c r="A689" s="104"/>
      <c r="B689" s="105"/>
      <c r="C689" s="82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8"/>
      <c r="X689" s="108"/>
      <c r="Y689" s="108"/>
      <c r="Z689" s="107"/>
      <c r="AA689" s="107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  <c r="AL689" s="109"/>
      <c r="AM689" s="109"/>
      <c r="AN689" s="109"/>
      <c r="AO689" s="109"/>
      <c r="AP689" s="109"/>
      <c r="AQ689" s="109"/>
      <c r="AR689" s="82"/>
      <c r="AS689" s="82"/>
      <c r="AT689" s="82"/>
      <c r="AU689" s="82"/>
      <c r="AV689" s="82"/>
      <c r="AW689" s="82"/>
      <c r="AX689" s="82"/>
      <c r="AY689" s="82"/>
      <c r="AZ689" s="82"/>
      <c r="BA689" s="82"/>
      <c r="BB689" s="82"/>
      <c r="BC689" s="82"/>
      <c r="BD689" s="82"/>
      <c r="BE689" s="82"/>
      <c r="BF689" s="82"/>
      <c r="BG689" s="82"/>
      <c r="BH689" s="82"/>
      <c r="BI689" s="82"/>
      <c r="BJ689" s="82"/>
    </row>
    <row r="690" spans="1:62" ht="15.75" customHeight="1" x14ac:dyDescent="0.25">
      <c r="A690" s="104"/>
      <c r="B690" s="105"/>
      <c r="C690" s="82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8"/>
      <c r="X690" s="108"/>
      <c r="Y690" s="108"/>
      <c r="Z690" s="107"/>
      <c r="AA690" s="107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/>
      <c r="AM690" s="109"/>
      <c r="AN690" s="109"/>
      <c r="AO690" s="109"/>
      <c r="AP690" s="109"/>
      <c r="AQ690" s="109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  <c r="BC690" s="82"/>
      <c r="BD690" s="82"/>
      <c r="BE690" s="82"/>
      <c r="BF690" s="82"/>
      <c r="BG690" s="82"/>
      <c r="BH690" s="82"/>
      <c r="BI690" s="82"/>
      <c r="BJ690" s="82"/>
    </row>
    <row r="691" spans="1:62" ht="15.75" customHeight="1" x14ac:dyDescent="0.25">
      <c r="A691" s="104"/>
      <c r="B691" s="105"/>
      <c r="C691" s="82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8"/>
      <c r="X691" s="108"/>
      <c r="Y691" s="108"/>
      <c r="Z691" s="107"/>
      <c r="AA691" s="107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  <c r="AO691" s="109"/>
      <c r="AP691" s="109"/>
      <c r="AQ691" s="109"/>
      <c r="AR691" s="82"/>
      <c r="AS691" s="82"/>
      <c r="AT691" s="82"/>
      <c r="AU691" s="82"/>
      <c r="AV691" s="82"/>
      <c r="AW691" s="82"/>
      <c r="AX691" s="82"/>
      <c r="AY691" s="82"/>
      <c r="AZ691" s="82"/>
      <c r="BA691" s="82"/>
      <c r="BB691" s="82"/>
      <c r="BC691" s="82"/>
      <c r="BD691" s="82"/>
      <c r="BE691" s="82"/>
      <c r="BF691" s="82"/>
      <c r="BG691" s="82"/>
      <c r="BH691" s="82"/>
      <c r="BI691" s="82"/>
      <c r="BJ691" s="82"/>
    </row>
    <row r="692" spans="1:62" ht="15.75" customHeight="1" x14ac:dyDescent="0.25">
      <c r="A692" s="104"/>
      <c r="B692" s="105"/>
      <c r="C692" s="82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8"/>
      <c r="X692" s="108"/>
      <c r="Y692" s="108"/>
      <c r="Z692" s="107"/>
      <c r="AA692" s="107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82"/>
      <c r="AS692" s="82"/>
      <c r="AT692" s="82"/>
      <c r="AU692" s="82"/>
      <c r="AV692" s="82"/>
      <c r="AW692" s="82"/>
      <c r="AX692" s="82"/>
      <c r="AY692" s="82"/>
      <c r="AZ692" s="82"/>
      <c r="BA692" s="82"/>
      <c r="BB692" s="82"/>
      <c r="BC692" s="82"/>
      <c r="BD692" s="82"/>
      <c r="BE692" s="82"/>
      <c r="BF692" s="82"/>
      <c r="BG692" s="82"/>
      <c r="BH692" s="82"/>
      <c r="BI692" s="82"/>
      <c r="BJ692" s="82"/>
    </row>
    <row r="693" spans="1:62" ht="15.75" customHeight="1" x14ac:dyDescent="0.25">
      <c r="A693" s="104"/>
      <c r="B693" s="105"/>
      <c r="C693" s="82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8"/>
      <c r="X693" s="108"/>
      <c r="Y693" s="108"/>
      <c r="Z693" s="107"/>
      <c r="AA693" s="107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82"/>
      <c r="AS693" s="82"/>
      <c r="AT693" s="82"/>
      <c r="AU693" s="82"/>
      <c r="AV693" s="82"/>
      <c r="AW693" s="82"/>
      <c r="AX693" s="82"/>
      <c r="AY693" s="82"/>
      <c r="AZ693" s="82"/>
      <c r="BA693" s="82"/>
      <c r="BB693" s="82"/>
      <c r="BC693" s="82"/>
      <c r="BD693" s="82"/>
      <c r="BE693" s="82"/>
      <c r="BF693" s="82"/>
      <c r="BG693" s="82"/>
      <c r="BH693" s="82"/>
      <c r="BI693" s="82"/>
      <c r="BJ693" s="82"/>
    </row>
    <row r="694" spans="1:62" ht="15.75" customHeight="1" x14ac:dyDescent="0.25">
      <c r="A694" s="104"/>
      <c r="B694" s="105"/>
      <c r="C694" s="82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8"/>
      <c r="X694" s="108"/>
      <c r="Y694" s="108"/>
      <c r="Z694" s="107"/>
      <c r="AA694" s="107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09"/>
      <c r="AP694" s="109"/>
      <c r="AQ694" s="109"/>
      <c r="AR694" s="82"/>
      <c r="AS694" s="82"/>
      <c r="AT694" s="82"/>
      <c r="AU694" s="82"/>
      <c r="AV694" s="82"/>
      <c r="AW694" s="82"/>
      <c r="AX694" s="82"/>
      <c r="AY694" s="82"/>
      <c r="AZ694" s="82"/>
      <c r="BA694" s="82"/>
      <c r="BB694" s="82"/>
      <c r="BC694" s="82"/>
      <c r="BD694" s="82"/>
      <c r="BE694" s="82"/>
      <c r="BF694" s="82"/>
      <c r="BG694" s="82"/>
      <c r="BH694" s="82"/>
      <c r="BI694" s="82"/>
      <c r="BJ694" s="82"/>
    </row>
    <row r="695" spans="1:62" ht="15.75" customHeight="1" x14ac:dyDescent="0.25">
      <c r="A695" s="104"/>
      <c r="B695" s="105"/>
      <c r="C695" s="82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8"/>
      <c r="X695" s="108"/>
      <c r="Y695" s="108"/>
      <c r="Z695" s="107"/>
      <c r="AA695" s="107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  <c r="AO695" s="109"/>
      <c r="AP695" s="109"/>
      <c r="AQ695" s="109"/>
      <c r="AR695" s="82"/>
      <c r="AS695" s="82"/>
      <c r="AT695" s="82"/>
      <c r="AU695" s="82"/>
      <c r="AV695" s="82"/>
      <c r="AW695" s="82"/>
      <c r="AX695" s="82"/>
      <c r="AY695" s="82"/>
      <c r="AZ695" s="82"/>
      <c r="BA695" s="82"/>
      <c r="BB695" s="82"/>
      <c r="BC695" s="82"/>
      <c r="BD695" s="82"/>
      <c r="BE695" s="82"/>
      <c r="BF695" s="82"/>
      <c r="BG695" s="82"/>
      <c r="BH695" s="82"/>
      <c r="BI695" s="82"/>
      <c r="BJ695" s="82"/>
    </row>
    <row r="696" spans="1:62" ht="15.75" customHeight="1" x14ac:dyDescent="0.25">
      <c r="A696" s="104"/>
      <c r="B696" s="105"/>
      <c r="C696" s="82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8"/>
      <c r="X696" s="108"/>
      <c r="Y696" s="108"/>
      <c r="Z696" s="107"/>
      <c r="AA696" s="107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09"/>
      <c r="AP696" s="109"/>
      <c r="AQ696" s="109"/>
      <c r="AR696" s="82"/>
      <c r="AS696" s="82"/>
      <c r="AT696" s="82"/>
      <c r="AU696" s="82"/>
      <c r="AV696" s="82"/>
      <c r="AW696" s="82"/>
      <c r="AX696" s="82"/>
      <c r="AY696" s="82"/>
      <c r="AZ696" s="82"/>
      <c r="BA696" s="82"/>
      <c r="BB696" s="82"/>
      <c r="BC696" s="82"/>
      <c r="BD696" s="82"/>
      <c r="BE696" s="82"/>
      <c r="BF696" s="82"/>
      <c r="BG696" s="82"/>
      <c r="BH696" s="82"/>
      <c r="BI696" s="82"/>
      <c r="BJ696" s="82"/>
    </row>
    <row r="697" spans="1:62" ht="15.75" customHeight="1" x14ac:dyDescent="0.25">
      <c r="A697" s="104"/>
      <c r="B697" s="105"/>
      <c r="C697" s="82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8"/>
      <c r="X697" s="108"/>
      <c r="Y697" s="108"/>
      <c r="Z697" s="107"/>
      <c r="AA697" s="107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  <c r="AO697" s="109"/>
      <c r="AP697" s="109"/>
      <c r="AQ697" s="109"/>
      <c r="AR697" s="82"/>
      <c r="AS697" s="82"/>
      <c r="AT697" s="82"/>
      <c r="AU697" s="82"/>
      <c r="AV697" s="82"/>
      <c r="AW697" s="82"/>
      <c r="AX697" s="82"/>
      <c r="AY697" s="82"/>
      <c r="AZ697" s="82"/>
      <c r="BA697" s="82"/>
      <c r="BB697" s="82"/>
      <c r="BC697" s="82"/>
      <c r="BD697" s="82"/>
      <c r="BE697" s="82"/>
      <c r="BF697" s="82"/>
      <c r="BG697" s="82"/>
      <c r="BH697" s="82"/>
      <c r="BI697" s="82"/>
      <c r="BJ697" s="82"/>
    </row>
    <row r="698" spans="1:62" ht="15.75" customHeight="1" x14ac:dyDescent="0.25">
      <c r="A698" s="104"/>
      <c r="B698" s="105"/>
      <c r="C698" s="82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8"/>
      <c r="X698" s="108"/>
      <c r="Y698" s="108"/>
      <c r="Z698" s="107"/>
      <c r="AA698" s="107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  <c r="AL698" s="109"/>
      <c r="AM698" s="109"/>
      <c r="AN698" s="109"/>
      <c r="AO698" s="109"/>
      <c r="AP698" s="109"/>
      <c r="AQ698" s="109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  <c r="BC698" s="82"/>
      <c r="BD698" s="82"/>
      <c r="BE698" s="82"/>
      <c r="BF698" s="82"/>
      <c r="BG698" s="82"/>
      <c r="BH698" s="82"/>
      <c r="BI698" s="82"/>
      <c r="BJ698" s="82"/>
    </row>
    <row r="699" spans="1:62" ht="15.75" customHeight="1" x14ac:dyDescent="0.25">
      <c r="A699" s="104"/>
      <c r="B699" s="105"/>
      <c r="C699" s="82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8"/>
      <c r="X699" s="108"/>
      <c r="Y699" s="108"/>
      <c r="Z699" s="107"/>
      <c r="AA699" s="107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/>
      <c r="AM699" s="109"/>
      <c r="AN699" s="109"/>
      <c r="AO699" s="109"/>
      <c r="AP699" s="109"/>
      <c r="AQ699" s="109"/>
      <c r="AR699" s="82"/>
      <c r="AS699" s="82"/>
      <c r="AT699" s="82"/>
      <c r="AU699" s="82"/>
      <c r="AV699" s="82"/>
      <c r="AW699" s="82"/>
      <c r="AX699" s="82"/>
      <c r="AY699" s="82"/>
      <c r="AZ699" s="82"/>
      <c r="BA699" s="82"/>
      <c r="BB699" s="82"/>
      <c r="BC699" s="82"/>
      <c r="BD699" s="82"/>
      <c r="BE699" s="82"/>
      <c r="BF699" s="82"/>
      <c r="BG699" s="82"/>
      <c r="BH699" s="82"/>
      <c r="BI699" s="82"/>
      <c r="BJ699" s="82"/>
    </row>
    <row r="700" spans="1:62" ht="15.75" customHeight="1" x14ac:dyDescent="0.25">
      <c r="A700" s="104"/>
      <c r="B700" s="105"/>
      <c r="C700" s="82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8"/>
      <c r="X700" s="108"/>
      <c r="Y700" s="108"/>
      <c r="Z700" s="107"/>
      <c r="AA700" s="107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  <c r="AL700" s="109"/>
      <c r="AM700" s="109"/>
      <c r="AN700" s="109"/>
      <c r="AO700" s="109"/>
      <c r="AP700" s="109"/>
      <c r="AQ700" s="109"/>
      <c r="AR700" s="82"/>
      <c r="AS700" s="82"/>
      <c r="AT700" s="82"/>
      <c r="AU700" s="82"/>
      <c r="AV700" s="82"/>
      <c r="AW700" s="82"/>
      <c r="AX700" s="82"/>
      <c r="AY700" s="82"/>
      <c r="AZ700" s="82"/>
      <c r="BA700" s="82"/>
      <c r="BB700" s="82"/>
      <c r="BC700" s="82"/>
      <c r="BD700" s="82"/>
      <c r="BE700" s="82"/>
      <c r="BF700" s="82"/>
      <c r="BG700" s="82"/>
      <c r="BH700" s="82"/>
      <c r="BI700" s="82"/>
      <c r="BJ700" s="82"/>
    </row>
    <row r="701" spans="1:62" ht="15.75" customHeight="1" x14ac:dyDescent="0.25">
      <c r="A701" s="104"/>
      <c r="B701" s="105"/>
      <c r="C701" s="82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8"/>
      <c r="X701" s="108"/>
      <c r="Y701" s="108"/>
      <c r="Z701" s="107"/>
      <c r="AA701" s="107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  <c r="AL701" s="109"/>
      <c r="AM701" s="109"/>
      <c r="AN701" s="109"/>
      <c r="AO701" s="109"/>
      <c r="AP701" s="109"/>
      <c r="AQ701" s="109"/>
      <c r="AR701" s="82"/>
      <c r="AS701" s="82"/>
      <c r="AT701" s="82"/>
      <c r="AU701" s="82"/>
      <c r="AV701" s="82"/>
      <c r="AW701" s="82"/>
      <c r="AX701" s="82"/>
      <c r="AY701" s="82"/>
      <c r="AZ701" s="82"/>
      <c r="BA701" s="82"/>
      <c r="BB701" s="82"/>
      <c r="BC701" s="82"/>
      <c r="BD701" s="82"/>
      <c r="BE701" s="82"/>
      <c r="BF701" s="82"/>
      <c r="BG701" s="82"/>
      <c r="BH701" s="82"/>
      <c r="BI701" s="82"/>
      <c r="BJ701" s="82"/>
    </row>
    <row r="702" spans="1:62" ht="15.75" customHeight="1" x14ac:dyDescent="0.25">
      <c r="A702" s="104"/>
      <c r="B702" s="105"/>
      <c r="C702" s="82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8"/>
      <c r="X702" s="108"/>
      <c r="Y702" s="108"/>
      <c r="Z702" s="107"/>
      <c r="AA702" s="107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  <c r="AL702" s="109"/>
      <c r="AM702" s="109"/>
      <c r="AN702" s="109"/>
      <c r="AO702" s="109"/>
      <c r="AP702" s="109"/>
      <c r="AQ702" s="109"/>
      <c r="AR702" s="82"/>
      <c r="AS702" s="82"/>
      <c r="AT702" s="82"/>
      <c r="AU702" s="82"/>
      <c r="AV702" s="82"/>
      <c r="AW702" s="82"/>
      <c r="AX702" s="82"/>
      <c r="AY702" s="82"/>
      <c r="AZ702" s="82"/>
      <c r="BA702" s="82"/>
      <c r="BB702" s="82"/>
      <c r="BC702" s="82"/>
      <c r="BD702" s="82"/>
      <c r="BE702" s="82"/>
      <c r="BF702" s="82"/>
      <c r="BG702" s="82"/>
      <c r="BH702" s="82"/>
      <c r="BI702" s="82"/>
      <c r="BJ702" s="82"/>
    </row>
    <row r="703" spans="1:62" ht="15.75" customHeight="1" x14ac:dyDescent="0.25">
      <c r="A703" s="104"/>
      <c r="B703" s="105"/>
      <c r="C703" s="82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8"/>
      <c r="X703" s="108"/>
      <c r="Y703" s="108"/>
      <c r="Z703" s="107"/>
      <c r="AA703" s="107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  <c r="AL703" s="109"/>
      <c r="AM703" s="109"/>
      <c r="AN703" s="109"/>
      <c r="AO703" s="109"/>
      <c r="AP703" s="109"/>
      <c r="AQ703" s="109"/>
      <c r="AR703" s="82"/>
      <c r="AS703" s="82"/>
      <c r="AT703" s="82"/>
      <c r="AU703" s="82"/>
      <c r="AV703" s="82"/>
      <c r="AW703" s="82"/>
      <c r="AX703" s="82"/>
      <c r="AY703" s="82"/>
      <c r="AZ703" s="82"/>
      <c r="BA703" s="82"/>
      <c r="BB703" s="82"/>
      <c r="BC703" s="82"/>
      <c r="BD703" s="82"/>
      <c r="BE703" s="82"/>
      <c r="BF703" s="82"/>
      <c r="BG703" s="82"/>
      <c r="BH703" s="82"/>
      <c r="BI703" s="82"/>
      <c r="BJ703" s="82"/>
    </row>
    <row r="704" spans="1:62" ht="15.75" customHeight="1" x14ac:dyDescent="0.25">
      <c r="A704" s="104"/>
      <c r="B704" s="105"/>
      <c r="C704" s="82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8"/>
      <c r="X704" s="108"/>
      <c r="Y704" s="108"/>
      <c r="Z704" s="107"/>
      <c r="AA704" s="107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/>
      <c r="AM704" s="109"/>
      <c r="AN704" s="109"/>
      <c r="AO704" s="109"/>
      <c r="AP704" s="109"/>
      <c r="AQ704" s="109"/>
      <c r="AR704" s="82"/>
      <c r="AS704" s="82"/>
      <c r="AT704" s="82"/>
      <c r="AU704" s="82"/>
      <c r="AV704" s="82"/>
      <c r="AW704" s="82"/>
      <c r="AX704" s="82"/>
      <c r="AY704" s="82"/>
      <c r="AZ704" s="82"/>
      <c r="BA704" s="82"/>
      <c r="BB704" s="82"/>
      <c r="BC704" s="82"/>
      <c r="BD704" s="82"/>
      <c r="BE704" s="82"/>
      <c r="BF704" s="82"/>
      <c r="BG704" s="82"/>
      <c r="BH704" s="82"/>
      <c r="BI704" s="82"/>
      <c r="BJ704" s="82"/>
    </row>
    <row r="705" spans="1:62" ht="15.75" customHeight="1" x14ac:dyDescent="0.25">
      <c r="A705" s="104"/>
      <c r="B705" s="105"/>
      <c r="C705" s="82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8"/>
      <c r="X705" s="108"/>
      <c r="Y705" s="108"/>
      <c r="Z705" s="107"/>
      <c r="AA705" s="107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  <c r="AO705" s="109"/>
      <c r="AP705" s="109"/>
      <c r="AQ705" s="109"/>
      <c r="AR705" s="82"/>
      <c r="AS705" s="82"/>
      <c r="AT705" s="82"/>
      <c r="AU705" s="82"/>
      <c r="AV705" s="82"/>
      <c r="AW705" s="82"/>
      <c r="AX705" s="82"/>
      <c r="AY705" s="82"/>
      <c r="AZ705" s="82"/>
      <c r="BA705" s="82"/>
      <c r="BB705" s="82"/>
      <c r="BC705" s="82"/>
      <c r="BD705" s="82"/>
      <c r="BE705" s="82"/>
      <c r="BF705" s="82"/>
      <c r="BG705" s="82"/>
      <c r="BH705" s="82"/>
      <c r="BI705" s="82"/>
      <c r="BJ705" s="82"/>
    </row>
    <row r="706" spans="1:62" ht="15.75" customHeight="1" x14ac:dyDescent="0.25">
      <c r="A706" s="104"/>
      <c r="B706" s="105"/>
      <c r="C706" s="82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8"/>
      <c r="X706" s="108"/>
      <c r="Y706" s="108"/>
      <c r="Z706" s="107"/>
      <c r="AA706" s="107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  <c r="AL706" s="109"/>
      <c r="AM706" s="109"/>
      <c r="AN706" s="109"/>
      <c r="AO706" s="109"/>
      <c r="AP706" s="109"/>
      <c r="AQ706" s="109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  <c r="BC706" s="82"/>
      <c r="BD706" s="82"/>
      <c r="BE706" s="82"/>
      <c r="BF706" s="82"/>
      <c r="BG706" s="82"/>
      <c r="BH706" s="82"/>
      <c r="BI706" s="82"/>
      <c r="BJ706" s="82"/>
    </row>
    <row r="707" spans="1:62" ht="15.75" customHeight="1" x14ac:dyDescent="0.25">
      <c r="A707" s="104"/>
      <c r="B707" s="105"/>
      <c r="C707" s="82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8"/>
      <c r="X707" s="108"/>
      <c r="Y707" s="108"/>
      <c r="Z707" s="107"/>
      <c r="AA707" s="107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  <c r="AL707" s="109"/>
      <c r="AM707" s="109"/>
      <c r="AN707" s="109"/>
      <c r="AO707" s="109"/>
      <c r="AP707" s="109"/>
      <c r="AQ707" s="109"/>
      <c r="AR707" s="82"/>
      <c r="AS707" s="82"/>
      <c r="AT707" s="82"/>
      <c r="AU707" s="82"/>
      <c r="AV707" s="82"/>
      <c r="AW707" s="82"/>
      <c r="AX707" s="82"/>
      <c r="AY707" s="82"/>
      <c r="AZ707" s="82"/>
      <c r="BA707" s="82"/>
      <c r="BB707" s="82"/>
      <c r="BC707" s="82"/>
      <c r="BD707" s="82"/>
      <c r="BE707" s="82"/>
      <c r="BF707" s="82"/>
      <c r="BG707" s="82"/>
      <c r="BH707" s="82"/>
      <c r="BI707" s="82"/>
      <c r="BJ707" s="82"/>
    </row>
    <row r="708" spans="1:62" ht="15.75" customHeight="1" x14ac:dyDescent="0.25">
      <c r="A708" s="104"/>
      <c r="B708" s="105"/>
      <c r="C708" s="82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8"/>
      <c r="X708" s="108"/>
      <c r="Y708" s="108"/>
      <c r="Z708" s="107"/>
      <c r="AA708" s="107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  <c r="AL708" s="109"/>
      <c r="AM708" s="109"/>
      <c r="AN708" s="109"/>
      <c r="AO708" s="109"/>
      <c r="AP708" s="109"/>
      <c r="AQ708" s="109"/>
      <c r="AR708" s="82"/>
      <c r="AS708" s="82"/>
      <c r="AT708" s="82"/>
      <c r="AU708" s="82"/>
      <c r="AV708" s="82"/>
      <c r="AW708" s="82"/>
      <c r="AX708" s="82"/>
      <c r="AY708" s="82"/>
      <c r="AZ708" s="82"/>
      <c r="BA708" s="82"/>
      <c r="BB708" s="82"/>
      <c r="BC708" s="82"/>
      <c r="BD708" s="82"/>
      <c r="BE708" s="82"/>
      <c r="BF708" s="82"/>
      <c r="BG708" s="82"/>
      <c r="BH708" s="82"/>
      <c r="BI708" s="82"/>
      <c r="BJ708" s="82"/>
    </row>
    <row r="709" spans="1:62" ht="15.75" customHeight="1" x14ac:dyDescent="0.25">
      <c r="A709" s="104"/>
      <c r="B709" s="105"/>
      <c r="C709" s="82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8"/>
      <c r="X709" s="108"/>
      <c r="Y709" s="108"/>
      <c r="Z709" s="107"/>
      <c r="AA709" s="107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  <c r="AL709" s="109"/>
      <c r="AM709" s="109"/>
      <c r="AN709" s="109"/>
      <c r="AO709" s="109"/>
      <c r="AP709" s="109"/>
      <c r="AQ709" s="109"/>
      <c r="AR709" s="82"/>
      <c r="AS709" s="82"/>
      <c r="AT709" s="82"/>
      <c r="AU709" s="82"/>
      <c r="AV709" s="82"/>
      <c r="AW709" s="82"/>
      <c r="AX709" s="82"/>
      <c r="AY709" s="82"/>
      <c r="AZ709" s="82"/>
      <c r="BA709" s="82"/>
      <c r="BB709" s="82"/>
      <c r="BC709" s="82"/>
      <c r="BD709" s="82"/>
      <c r="BE709" s="82"/>
      <c r="BF709" s="82"/>
      <c r="BG709" s="82"/>
      <c r="BH709" s="82"/>
      <c r="BI709" s="82"/>
      <c r="BJ709" s="82"/>
    </row>
    <row r="710" spans="1:62" ht="15.75" customHeight="1" x14ac:dyDescent="0.25">
      <c r="A710" s="104"/>
      <c r="B710" s="105"/>
      <c r="C710" s="82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8"/>
      <c r="X710" s="108"/>
      <c r="Y710" s="108"/>
      <c r="Z710" s="107"/>
      <c r="AA710" s="107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  <c r="AO710" s="109"/>
      <c r="AP710" s="109"/>
      <c r="AQ710" s="109"/>
      <c r="AR710" s="82"/>
      <c r="AS710" s="82"/>
      <c r="AT710" s="82"/>
      <c r="AU710" s="82"/>
      <c r="AV710" s="82"/>
      <c r="AW710" s="82"/>
      <c r="AX710" s="82"/>
      <c r="AY710" s="82"/>
      <c r="AZ710" s="82"/>
      <c r="BA710" s="82"/>
      <c r="BB710" s="82"/>
      <c r="BC710" s="82"/>
      <c r="BD710" s="82"/>
      <c r="BE710" s="82"/>
      <c r="BF710" s="82"/>
      <c r="BG710" s="82"/>
      <c r="BH710" s="82"/>
      <c r="BI710" s="82"/>
      <c r="BJ710" s="82"/>
    </row>
    <row r="711" spans="1:62" ht="15.75" customHeight="1" x14ac:dyDescent="0.25">
      <c r="A711" s="104"/>
      <c r="B711" s="105"/>
      <c r="C711" s="82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8"/>
      <c r="X711" s="108"/>
      <c r="Y711" s="108"/>
      <c r="Z711" s="107"/>
      <c r="AA711" s="107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  <c r="AL711" s="109"/>
      <c r="AM711" s="109"/>
      <c r="AN711" s="109"/>
      <c r="AO711" s="109"/>
      <c r="AP711" s="109"/>
      <c r="AQ711" s="109"/>
      <c r="AR711" s="82"/>
      <c r="AS711" s="82"/>
      <c r="AT711" s="82"/>
      <c r="AU711" s="82"/>
      <c r="AV711" s="82"/>
      <c r="AW711" s="82"/>
      <c r="AX711" s="82"/>
      <c r="AY711" s="82"/>
      <c r="AZ711" s="82"/>
      <c r="BA711" s="82"/>
      <c r="BB711" s="82"/>
      <c r="BC711" s="82"/>
      <c r="BD711" s="82"/>
      <c r="BE711" s="82"/>
      <c r="BF711" s="82"/>
      <c r="BG711" s="82"/>
      <c r="BH711" s="82"/>
      <c r="BI711" s="82"/>
      <c r="BJ711" s="82"/>
    </row>
    <row r="712" spans="1:62" ht="15.75" customHeight="1" x14ac:dyDescent="0.25">
      <c r="A712" s="104"/>
      <c r="B712" s="105"/>
      <c r="C712" s="82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8"/>
      <c r="X712" s="108"/>
      <c r="Y712" s="108"/>
      <c r="Z712" s="107"/>
      <c r="AA712" s="107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  <c r="AO712" s="109"/>
      <c r="AP712" s="109"/>
      <c r="AQ712" s="109"/>
      <c r="AR712" s="82"/>
      <c r="AS712" s="82"/>
      <c r="AT712" s="82"/>
      <c r="AU712" s="82"/>
      <c r="AV712" s="82"/>
      <c r="AW712" s="82"/>
      <c r="AX712" s="82"/>
      <c r="AY712" s="82"/>
      <c r="AZ712" s="82"/>
      <c r="BA712" s="82"/>
      <c r="BB712" s="82"/>
      <c r="BC712" s="82"/>
      <c r="BD712" s="82"/>
      <c r="BE712" s="82"/>
      <c r="BF712" s="82"/>
      <c r="BG712" s="82"/>
      <c r="BH712" s="82"/>
      <c r="BI712" s="82"/>
      <c r="BJ712" s="82"/>
    </row>
    <row r="713" spans="1:62" ht="15.75" customHeight="1" x14ac:dyDescent="0.25">
      <c r="A713" s="104"/>
      <c r="B713" s="105"/>
      <c r="C713" s="82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8"/>
      <c r="X713" s="108"/>
      <c r="Y713" s="108"/>
      <c r="Z713" s="107"/>
      <c r="AA713" s="107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Q713" s="109"/>
      <c r="AR713" s="82"/>
      <c r="AS713" s="82"/>
      <c r="AT713" s="82"/>
      <c r="AU713" s="82"/>
      <c r="AV713" s="82"/>
      <c r="AW713" s="82"/>
      <c r="AX713" s="82"/>
      <c r="AY713" s="82"/>
      <c r="AZ713" s="82"/>
      <c r="BA713" s="82"/>
      <c r="BB713" s="82"/>
      <c r="BC713" s="82"/>
      <c r="BD713" s="82"/>
      <c r="BE713" s="82"/>
      <c r="BF713" s="82"/>
      <c r="BG713" s="82"/>
      <c r="BH713" s="82"/>
      <c r="BI713" s="82"/>
      <c r="BJ713" s="82"/>
    </row>
    <row r="714" spans="1:62" ht="15.75" customHeight="1" x14ac:dyDescent="0.25">
      <c r="A714" s="104"/>
      <c r="B714" s="105"/>
      <c r="C714" s="82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8"/>
      <c r="X714" s="108"/>
      <c r="Y714" s="108"/>
      <c r="Z714" s="107"/>
      <c r="AA714" s="107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  <c r="AO714" s="109"/>
      <c r="AP714" s="109"/>
      <c r="AQ714" s="109"/>
      <c r="AR714" s="82"/>
      <c r="AS714" s="82"/>
      <c r="AT714" s="82"/>
      <c r="AU714" s="82"/>
      <c r="AV714" s="82"/>
      <c r="AW714" s="82"/>
      <c r="AX714" s="82"/>
      <c r="AY714" s="82"/>
      <c r="AZ714" s="82"/>
      <c r="BA714" s="82"/>
      <c r="BB714" s="82"/>
      <c r="BC714" s="82"/>
      <c r="BD714" s="82"/>
      <c r="BE714" s="82"/>
      <c r="BF714" s="82"/>
      <c r="BG714" s="82"/>
      <c r="BH714" s="82"/>
      <c r="BI714" s="82"/>
      <c r="BJ714" s="82"/>
    </row>
    <row r="715" spans="1:62" ht="15.75" customHeight="1" x14ac:dyDescent="0.25">
      <c r="A715" s="104"/>
      <c r="B715" s="105"/>
      <c r="C715" s="82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8"/>
      <c r="X715" s="108"/>
      <c r="Y715" s="108"/>
      <c r="Z715" s="107"/>
      <c r="AA715" s="107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Q715" s="109"/>
      <c r="AR715" s="82"/>
      <c r="AS715" s="82"/>
      <c r="AT715" s="82"/>
      <c r="AU715" s="82"/>
      <c r="AV715" s="82"/>
      <c r="AW715" s="82"/>
      <c r="AX715" s="82"/>
      <c r="AY715" s="82"/>
      <c r="AZ715" s="82"/>
      <c r="BA715" s="82"/>
      <c r="BB715" s="82"/>
      <c r="BC715" s="82"/>
      <c r="BD715" s="82"/>
      <c r="BE715" s="82"/>
      <c r="BF715" s="82"/>
      <c r="BG715" s="82"/>
      <c r="BH715" s="82"/>
      <c r="BI715" s="82"/>
      <c r="BJ715" s="82"/>
    </row>
    <row r="716" spans="1:62" ht="15.75" customHeight="1" x14ac:dyDescent="0.25">
      <c r="A716" s="104"/>
      <c r="B716" s="105"/>
      <c r="C716" s="82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8"/>
      <c r="X716" s="108"/>
      <c r="Y716" s="108"/>
      <c r="Z716" s="107"/>
      <c r="AA716" s="107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/>
      <c r="AM716" s="109"/>
      <c r="AN716" s="109"/>
      <c r="AO716" s="109"/>
      <c r="AP716" s="109"/>
      <c r="AQ716" s="109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  <c r="BC716" s="82"/>
      <c r="BD716" s="82"/>
      <c r="BE716" s="82"/>
      <c r="BF716" s="82"/>
      <c r="BG716" s="82"/>
      <c r="BH716" s="82"/>
      <c r="BI716" s="82"/>
      <c r="BJ716" s="82"/>
    </row>
    <row r="717" spans="1:62" ht="15.75" customHeight="1" x14ac:dyDescent="0.25">
      <c r="A717" s="104"/>
      <c r="B717" s="105"/>
      <c r="C717" s="82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8"/>
      <c r="X717" s="108"/>
      <c r="Y717" s="108"/>
      <c r="Z717" s="107"/>
      <c r="AA717" s="107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  <c r="AO717" s="109"/>
      <c r="AP717" s="109"/>
      <c r="AQ717" s="109"/>
      <c r="AR717" s="82"/>
      <c r="AS717" s="82"/>
      <c r="AT717" s="82"/>
      <c r="AU717" s="82"/>
      <c r="AV717" s="82"/>
      <c r="AW717" s="82"/>
      <c r="AX717" s="82"/>
      <c r="AY717" s="82"/>
      <c r="AZ717" s="82"/>
      <c r="BA717" s="82"/>
      <c r="BB717" s="82"/>
      <c r="BC717" s="82"/>
      <c r="BD717" s="82"/>
      <c r="BE717" s="82"/>
      <c r="BF717" s="82"/>
      <c r="BG717" s="82"/>
      <c r="BH717" s="82"/>
      <c r="BI717" s="82"/>
      <c r="BJ717" s="82"/>
    </row>
    <row r="718" spans="1:62" ht="15.75" customHeight="1" x14ac:dyDescent="0.25">
      <c r="A718" s="104"/>
      <c r="B718" s="105"/>
      <c r="C718" s="82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8"/>
      <c r="X718" s="108"/>
      <c r="Y718" s="108"/>
      <c r="Z718" s="107"/>
      <c r="AA718" s="107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  <c r="AL718" s="109"/>
      <c r="AM718" s="109"/>
      <c r="AN718" s="109"/>
      <c r="AO718" s="109"/>
      <c r="AP718" s="109"/>
      <c r="AQ718" s="109"/>
      <c r="AR718" s="82"/>
      <c r="AS718" s="82"/>
      <c r="AT718" s="82"/>
      <c r="AU718" s="82"/>
      <c r="AV718" s="82"/>
      <c r="AW718" s="82"/>
      <c r="AX718" s="82"/>
      <c r="AY718" s="82"/>
      <c r="AZ718" s="82"/>
      <c r="BA718" s="82"/>
      <c r="BB718" s="82"/>
      <c r="BC718" s="82"/>
      <c r="BD718" s="82"/>
      <c r="BE718" s="82"/>
      <c r="BF718" s="82"/>
      <c r="BG718" s="82"/>
      <c r="BH718" s="82"/>
      <c r="BI718" s="82"/>
      <c r="BJ718" s="82"/>
    </row>
    <row r="719" spans="1:62" ht="15.75" customHeight="1" x14ac:dyDescent="0.25">
      <c r="A719" s="104"/>
      <c r="B719" s="105"/>
      <c r="C719" s="82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8"/>
      <c r="X719" s="108"/>
      <c r="Y719" s="108"/>
      <c r="Z719" s="107"/>
      <c r="AA719" s="107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09"/>
      <c r="AM719" s="109"/>
      <c r="AN719" s="109"/>
      <c r="AO719" s="109"/>
      <c r="AP719" s="109"/>
      <c r="AQ719" s="109"/>
      <c r="AR719" s="82"/>
      <c r="AS719" s="82"/>
      <c r="AT719" s="82"/>
      <c r="AU719" s="82"/>
      <c r="AV719" s="82"/>
      <c r="AW719" s="82"/>
      <c r="AX719" s="82"/>
      <c r="AY719" s="82"/>
      <c r="AZ719" s="82"/>
      <c r="BA719" s="82"/>
      <c r="BB719" s="82"/>
      <c r="BC719" s="82"/>
      <c r="BD719" s="82"/>
      <c r="BE719" s="82"/>
      <c r="BF719" s="82"/>
      <c r="BG719" s="82"/>
      <c r="BH719" s="82"/>
      <c r="BI719" s="82"/>
      <c r="BJ719" s="82"/>
    </row>
    <row r="720" spans="1:62" ht="15.75" customHeight="1" x14ac:dyDescent="0.25">
      <c r="A720" s="104"/>
      <c r="B720" s="105"/>
      <c r="C720" s="82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8"/>
      <c r="X720" s="108"/>
      <c r="Y720" s="108"/>
      <c r="Z720" s="107"/>
      <c r="AA720" s="107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  <c r="AL720" s="109"/>
      <c r="AM720" s="109"/>
      <c r="AN720" s="109"/>
      <c r="AO720" s="109"/>
      <c r="AP720" s="109"/>
      <c r="AQ720" s="109"/>
      <c r="AR720" s="82"/>
      <c r="AS720" s="82"/>
      <c r="AT720" s="82"/>
      <c r="AU720" s="82"/>
      <c r="AV720" s="82"/>
      <c r="AW720" s="82"/>
      <c r="AX720" s="82"/>
      <c r="AY720" s="82"/>
      <c r="AZ720" s="82"/>
      <c r="BA720" s="82"/>
      <c r="BB720" s="82"/>
      <c r="BC720" s="82"/>
      <c r="BD720" s="82"/>
      <c r="BE720" s="82"/>
      <c r="BF720" s="82"/>
      <c r="BG720" s="82"/>
      <c r="BH720" s="82"/>
      <c r="BI720" s="82"/>
      <c r="BJ720" s="82"/>
    </row>
    <row r="721" spans="1:62" ht="15.75" customHeight="1" x14ac:dyDescent="0.25">
      <c r="A721" s="104"/>
      <c r="B721" s="105"/>
      <c r="C721" s="82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8"/>
      <c r="X721" s="108"/>
      <c r="Y721" s="108"/>
      <c r="Z721" s="107"/>
      <c r="AA721" s="107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  <c r="AL721" s="109"/>
      <c r="AM721" s="109"/>
      <c r="AN721" s="109"/>
      <c r="AO721" s="109"/>
      <c r="AP721" s="109"/>
      <c r="AQ721" s="109"/>
      <c r="AR721" s="82"/>
      <c r="AS721" s="82"/>
      <c r="AT721" s="82"/>
      <c r="AU721" s="82"/>
      <c r="AV721" s="82"/>
      <c r="AW721" s="82"/>
      <c r="AX721" s="82"/>
      <c r="AY721" s="82"/>
      <c r="AZ721" s="82"/>
      <c r="BA721" s="82"/>
      <c r="BB721" s="82"/>
      <c r="BC721" s="82"/>
      <c r="BD721" s="82"/>
      <c r="BE721" s="82"/>
      <c r="BF721" s="82"/>
      <c r="BG721" s="82"/>
      <c r="BH721" s="82"/>
      <c r="BI721" s="82"/>
      <c r="BJ721" s="82"/>
    </row>
    <row r="722" spans="1:62" ht="15.75" customHeight="1" x14ac:dyDescent="0.25">
      <c r="A722" s="104"/>
      <c r="B722" s="105"/>
      <c r="C722" s="82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8"/>
      <c r="X722" s="108"/>
      <c r="Y722" s="108"/>
      <c r="Z722" s="107"/>
      <c r="AA722" s="107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  <c r="AO722" s="109"/>
      <c r="AP722" s="109"/>
      <c r="AQ722" s="109"/>
      <c r="AR722" s="82"/>
      <c r="AS722" s="82"/>
      <c r="AT722" s="82"/>
      <c r="AU722" s="82"/>
      <c r="AV722" s="82"/>
      <c r="AW722" s="82"/>
      <c r="AX722" s="82"/>
      <c r="AY722" s="82"/>
      <c r="AZ722" s="82"/>
      <c r="BA722" s="82"/>
      <c r="BB722" s="82"/>
      <c r="BC722" s="82"/>
      <c r="BD722" s="82"/>
      <c r="BE722" s="82"/>
      <c r="BF722" s="82"/>
      <c r="BG722" s="82"/>
      <c r="BH722" s="82"/>
      <c r="BI722" s="82"/>
      <c r="BJ722" s="82"/>
    </row>
    <row r="723" spans="1:62" ht="15.75" customHeight="1" x14ac:dyDescent="0.25">
      <c r="A723" s="104"/>
      <c r="B723" s="105"/>
      <c r="C723" s="82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8"/>
      <c r="X723" s="108"/>
      <c r="Y723" s="108"/>
      <c r="Z723" s="107"/>
      <c r="AA723" s="107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/>
      <c r="AM723" s="109"/>
      <c r="AN723" s="109"/>
      <c r="AO723" s="109"/>
      <c r="AP723" s="109"/>
      <c r="AQ723" s="109"/>
      <c r="AR723" s="82"/>
      <c r="AS723" s="82"/>
      <c r="AT723" s="82"/>
      <c r="AU723" s="82"/>
      <c r="AV723" s="82"/>
      <c r="AW723" s="82"/>
      <c r="AX723" s="82"/>
      <c r="AY723" s="82"/>
      <c r="AZ723" s="82"/>
      <c r="BA723" s="82"/>
      <c r="BB723" s="82"/>
      <c r="BC723" s="82"/>
      <c r="BD723" s="82"/>
      <c r="BE723" s="82"/>
      <c r="BF723" s="82"/>
      <c r="BG723" s="82"/>
      <c r="BH723" s="82"/>
      <c r="BI723" s="82"/>
      <c r="BJ723" s="82"/>
    </row>
    <row r="724" spans="1:62" ht="15.75" customHeight="1" x14ac:dyDescent="0.25">
      <c r="A724" s="104"/>
      <c r="B724" s="105"/>
      <c r="C724" s="82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8"/>
      <c r="X724" s="108"/>
      <c r="Y724" s="108"/>
      <c r="Z724" s="107"/>
      <c r="AA724" s="107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  <c r="AO724" s="109"/>
      <c r="AP724" s="109"/>
      <c r="AQ724" s="109"/>
      <c r="AR724" s="82"/>
      <c r="AS724" s="82"/>
      <c r="AT724" s="82"/>
      <c r="AU724" s="82"/>
      <c r="AV724" s="82"/>
      <c r="AW724" s="82"/>
      <c r="AX724" s="82"/>
      <c r="AY724" s="82"/>
      <c r="AZ724" s="82"/>
      <c r="BA724" s="82"/>
      <c r="BB724" s="82"/>
      <c r="BC724" s="82"/>
      <c r="BD724" s="82"/>
      <c r="BE724" s="82"/>
      <c r="BF724" s="82"/>
      <c r="BG724" s="82"/>
      <c r="BH724" s="82"/>
      <c r="BI724" s="82"/>
      <c r="BJ724" s="82"/>
    </row>
    <row r="725" spans="1:62" ht="15.75" customHeight="1" x14ac:dyDescent="0.25">
      <c r="A725" s="104"/>
      <c r="B725" s="105"/>
      <c r="C725" s="82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8"/>
      <c r="X725" s="108"/>
      <c r="Y725" s="108"/>
      <c r="Z725" s="107"/>
      <c r="AA725" s="107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/>
      <c r="AM725" s="109"/>
      <c r="AN725" s="109"/>
      <c r="AO725" s="109"/>
      <c r="AP725" s="109"/>
      <c r="AQ725" s="109"/>
      <c r="AR725" s="82"/>
      <c r="AS725" s="82"/>
      <c r="AT725" s="82"/>
      <c r="AU725" s="82"/>
      <c r="AV725" s="82"/>
      <c r="AW725" s="82"/>
      <c r="AX725" s="82"/>
      <c r="AY725" s="82"/>
      <c r="AZ725" s="82"/>
      <c r="BA725" s="82"/>
      <c r="BB725" s="82"/>
      <c r="BC725" s="82"/>
      <c r="BD725" s="82"/>
      <c r="BE725" s="82"/>
      <c r="BF725" s="82"/>
      <c r="BG725" s="82"/>
      <c r="BH725" s="82"/>
      <c r="BI725" s="82"/>
      <c r="BJ725" s="82"/>
    </row>
    <row r="726" spans="1:62" ht="15.75" customHeight="1" x14ac:dyDescent="0.25">
      <c r="A726" s="104"/>
      <c r="B726" s="105"/>
      <c r="C726" s="82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8"/>
      <c r="X726" s="108"/>
      <c r="Y726" s="108"/>
      <c r="Z726" s="107"/>
      <c r="AA726" s="107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/>
      <c r="AM726" s="109"/>
      <c r="AN726" s="109"/>
      <c r="AO726" s="109"/>
      <c r="AP726" s="109"/>
      <c r="AQ726" s="109"/>
      <c r="AR726" s="82"/>
      <c r="AS726" s="82"/>
      <c r="AT726" s="82"/>
      <c r="AU726" s="82"/>
      <c r="AV726" s="82"/>
      <c r="AW726" s="82"/>
      <c r="AX726" s="82"/>
      <c r="AY726" s="82"/>
      <c r="AZ726" s="82"/>
      <c r="BA726" s="82"/>
      <c r="BB726" s="82"/>
      <c r="BC726" s="82"/>
      <c r="BD726" s="82"/>
      <c r="BE726" s="82"/>
      <c r="BF726" s="82"/>
      <c r="BG726" s="82"/>
      <c r="BH726" s="82"/>
      <c r="BI726" s="82"/>
      <c r="BJ726" s="82"/>
    </row>
    <row r="727" spans="1:62" ht="15.75" customHeight="1" x14ac:dyDescent="0.25">
      <c r="A727" s="104"/>
      <c r="B727" s="105"/>
      <c r="C727" s="82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8"/>
      <c r="X727" s="108"/>
      <c r="Y727" s="108"/>
      <c r="Z727" s="107"/>
      <c r="AA727" s="107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  <c r="AL727" s="109"/>
      <c r="AM727" s="109"/>
      <c r="AN727" s="109"/>
      <c r="AO727" s="109"/>
      <c r="AP727" s="109"/>
      <c r="AQ727" s="109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  <c r="BC727" s="82"/>
      <c r="BD727" s="82"/>
      <c r="BE727" s="82"/>
      <c r="BF727" s="82"/>
      <c r="BG727" s="82"/>
      <c r="BH727" s="82"/>
      <c r="BI727" s="82"/>
      <c r="BJ727" s="82"/>
    </row>
    <row r="728" spans="1:62" ht="15.75" customHeight="1" x14ac:dyDescent="0.25">
      <c r="A728" s="104"/>
      <c r="B728" s="105"/>
      <c r="C728" s="82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8"/>
      <c r="X728" s="108"/>
      <c r="Y728" s="108"/>
      <c r="Z728" s="107"/>
      <c r="AA728" s="107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  <c r="AO728" s="109"/>
      <c r="AP728" s="109"/>
      <c r="AQ728" s="109"/>
      <c r="AR728" s="82"/>
      <c r="AS728" s="82"/>
      <c r="AT728" s="82"/>
      <c r="AU728" s="82"/>
      <c r="AV728" s="82"/>
      <c r="AW728" s="82"/>
      <c r="AX728" s="82"/>
      <c r="AY728" s="82"/>
      <c r="AZ728" s="82"/>
      <c r="BA728" s="82"/>
      <c r="BB728" s="82"/>
      <c r="BC728" s="82"/>
      <c r="BD728" s="82"/>
      <c r="BE728" s="82"/>
      <c r="BF728" s="82"/>
      <c r="BG728" s="82"/>
      <c r="BH728" s="82"/>
      <c r="BI728" s="82"/>
      <c r="BJ728" s="82"/>
    </row>
    <row r="729" spans="1:62" ht="15.75" customHeight="1" x14ac:dyDescent="0.25">
      <c r="A729" s="104"/>
      <c r="B729" s="105"/>
      <c r="C729" s="82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8"/>
      <c r="X729" s="108"/>
      <c r="Y729" s="108"/>
      <c r="Z729" s="107"/>
      <c r="AA729" s="107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  <c r="AO729" s="109"/>
      <c r="AP729" s="109"/>
      <c r="AQ729" s="109"/>
      <c r="AR729" s="82"/>
      <c r="AS729" s="82"/>
      <c r="AT729" s="82"/>
      <c r="AU729" s="82"/>
      <c r="AV729" s="82"/>
      <c r="AW729" s="82"/>
      <c r="AX729" s="82"/>
      <c r="AY729" s="82"/>
      <c r="AZ729" s="82"/>
      <c r="BA729" s="82"/>
      <c r="BB729" s="82"/>
      <c r="BC729" s="82"/>
      <c r="BD729" s="82"/>
      <c r="BE729" s="82"/>
      <c r="BF729" s="82"/>
      <c r="BG729" s="82"/>
      <c r="BH729" s="82"/>
      <c r="BI729" s="82"/>
      <c r="BJ729" s="82"/>
    </row>
    <row r="730" spans="1:62" ht="15.75" customHeight="1" x14ac:dyDescent="0.25">
      <c r="A730" s="104"/>
      <c r="B730" s="105"/>
      <c r="C730" s="82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8"/>
      <c r="X730" s="108"/>
      <c r="Y730" s="108"/>
      <c r="Z730" s="107"/>
      <c r="AA730" s="107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  <c r="AL730" s="109"/>
      <c r="AM730" s="109"/>
      <c r="AN730" s="109"/>
      <c r="AO730" s="109"/>
      <c r="AP730" s="109"/>
      <c r="AQ730" s="109"/>
      <c r="AR730" s="82"/>
      <c r="AS730" s="82"/>
      <c r="AT730" s="82"/>
      <c r="AU730" s="82"/>
      <c r="AV730" s="82"/>
      <c r="AW730" s="82"/>
      <c r="AX730" s="82"/>
      <c r="AY730" s="82"/>
      <c r="AZ730" s="82"/>
      <c r="BA730" s="82"/>
      <c r="BB730" s="82"/>
      <c r="BC730" s="82"/>
      <c r="BD730" s="82"/>
      <c r="BE730" s="82"/>
      <c r="BF730" s="82"/>
      <c r="BG730" s="82"/>
      <c r="BH730" s="82"/>
      <c r="BI730" s="82"/>
      <c r="BJ730" s="82"/>
    </row>
    <row r="731" spans="1:62" ht="15.75" customHeight="1" x14ac:dyDescent="0.25">
      <c r="A731" s="104"/>
      <c r="B731" s="105"/>
      <c r="C731" s="82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8"/>
      <c r="X731" s="108"/>
      <c r="Y731" s="108"/>
      <c r="Z731" s="107"/>
      <c r="AA731" s="107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  <c r="AO731" s="109"/>
      <c r="AP731" s="109"/>
      <c r="AQ731" s="109"/>
      <c r="AR731" s="82"/>
      <c r="AS731" s="82"/>
      <c r="AT731" s="82"/>
      <c r="AU731" s="82"/>
      <c r="AV731" s="82"/>
      <c r="AW731" s="82"/>
      <c r="AX731" s="82"/>
      <c r="AY731" s="82"/>
      <c r="AZ731" s="82"/>
      <c r="BA731" s="82"/>
      <c r="BB731" s="82"/>
      <c r="BC731" s="82"/>
      <c r="BD731" s="82"/>
      <c r="BE731" s="82"/>
      <c r="BF731" s="82"/>
      <c r="BG731" s="82"/>
      <c r="BH731" s="82"/>
      <c r="BI731" s="82"/>
      <c r="BJ731" s="82"/>
    </row>
    <row r="732" spans="1:62" ht="15.75" customHeight="1" x14ac:dyDescent="0.25">
      <c r="A732" s="104"/>
      <c r="B732" s="105"/>
      <c r="C732" s="82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8"/>
      <c r="X732" s="108"/>
      <c r="Y732" s="108"/>
      <c r="Z732" s="107"/>
      <c r="AA732" s="107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  <c r="AL732" s="109"/>
      <c r="AM732" s="109"/>
      <c r="AN732" s="109"/>
      <c r="AO732" s="109"/>
      <c r="AP732" s="109"/>
      <c r="AQ732" s="109"/>
      <c r="AR732" s="82"/>
      <c r="AS732" s="82"/>
      <c r="AT732" s="82"/>
      <c r="AU732" s="82"/>
      <c r="AV732" s="82"/>
      <c r="AW732" s="82"/>
      <c r="AX732" s="82"/>
      <c r="AY732" s="82"/>
      <c r="AZ732" s="82"/>
      <c r="BA732" s="82"/>
      <c r="BB732" s="82"/>
      <c r="BC732" s="82"/>
      <c r="BD732" s="82"/>
      <c r="BE732" s="82"/>
      <c r="BF732" s="82"/>
      <c r="BG732" s="82"/>
      <c r="BH732" s="82"/>
      <c r="BI732" s="82"/>
      <c r="BJ732" s="82"/>
    </row>
    <row r="733" spans="1:62" ht="15.75" customHeight="1" x14ac:dyDescent="0.25">
      <c r="A733" s="104"/>
      <c r="B733" s="105"/>
      <c r="C733" s="82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8"/>
      <c r="X733" s="108"/>
      <c r="Y733" s="108"/>
      <c r="Z733" s="107"/>
      <c r="AA733" s="107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/>
      <c r="AM733" s="109"/>
      <c r="AN733" s="109"/>
      <c r="AO733" s="109"/>
      <c r="AP733" s="109"/>
      <c r="AQ733" s="109"/>
      <c r="AR733" s="82"/>
      <c r="AS733" s="82"/>
      <c r="AT733" s="82"/>
      <c r="AU733" s="82"/>
      <c r="AV733" s="82"/>
      <c r="AW733" s="82"/>
      <c r="AX733" s="82"/>
      <c r="AY733" s="82"/>
      <c r="AZ733" s="82"/>
      <c r="BA733" s="82"/>
      <c r="BB733" s="82"/>
      <c r="BC733" s="82"/>
      <c r="BD733" s="82"/>
      <c r="BE733" s="82"/>
      <c r="BF733" s="82"/>
      <c r="BG733" s="82"/>
      <c r="BH733" s="82"/>
      <c r="BI733" s="82"/>
      <c r="BJ733" s="82"/>
    </row>
    <row r="734" spans="1:62" ht="15.75" customHeight="1" x14ac:dyDescent="0.25">
      <c r="A734" s="104"/>
      <c r="B734" s="105"/>
      <c r="C734" s="82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8"/>
      <c r="X734" s="108"/>
      <c r="Y734" s="108"/>
      <c r="Z734" s="107"/>
      <c r="AA734" s="107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  <c r="AO734" s="109"/>
      <c r="AP734" s="109"/>
      <c r="AQ734" s="109"/>
      <c r="AR734" s="82"/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  <c r="BC734" s="82"/>
      <c r="BD734" s="82"/>
      <c r="BE734" s="82"/>
      <c r="BF734" s="82"/>
      <c r="BG734" s="82"/>
      <c r="BH734" s="82"/>
      <c r="BI734" s="82"/>
      <c r="BJ734" s="82"/>
    </row>
    <row r="735" spans="1:62" ht="15.75" customHeight="1" x14ac:dyDescent="0.25">
      <c r="A735" s="104"/>
      <c r="B735" s="105"/>
      <c r="C735" s="82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8"/>
      <c r="X735" s="108"/>
      <c r="Y735" s="108"/>
      <c r="Z735" s="107"/>
      <c r="AA735" s="107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  <c r="AL735" s="109"/>
      <c r="AM735" s="109"/>
      <c r="AN735" s="109"/>
      <c r="AO735" s="109"/>
      <c r="AP735" s="109"/>
      <c r="AQ735" s="109"/>
      <c r="AR735" s="82"/>
      <c r="AS735" s="82"/>
      <c r="AT735" s="82"/>
      <c r="AU735" s="82"/>
      <c r="AV735" s="82"/>
      <c r="AW735" s="82"/>
      <c r="AX735" s="82"/>
      <c r="AY735" s="82"/>
      <c r="AZ735" s="82"/>
      <c r="BA735" s="82"/>
      <c r="BB735" s="82"/>
      <c r="BC735" s="82"/>
      <c r="BD735" s="82"/>
      <c r="BE735" s="82"/>
      <c r="BF735" s="82"/>
      <c r="BG735" s="82"/>
      <c r="BH735" s="82"/>
      <c r="BI735" s="82"/>
      <c r="BJ735" s="82"/>
    </row>
    <row r="736" spans="1:62" ht="15.75" customHeight="1" x14ac:dyDescent="0.25">
      <c r="A736" s="104"/>
      <c r="B736" s="105"/>
      <c r="C736" s="82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8"/>
      <c r="X736" s="108"/>
      <c r="Y736" s="108"/>
      <c r="Z736" s="107"/>
      <c r="AA736" s="107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/>
      <c r="AM736" s="109"/>
      <c r="AN736" s="109"/>
      <c r="AO736" s="109"/>
      <c r="AP736" s="109"/>
      <c r="AQ736" s="109"/>
      <c r="AR736" s="82"/>
      <c r="AS736" s="82"/>
      <c r="AT736" s="82"/>
      <c r="AU736" s="82"/>
      <c r="AV736" s="82"/>
      <c r="AW736" s="82"/>
      <c r="AX736" s="82"/>
      <c r="AY736" s="82"/>
      <c r="AZ736" s="82"/>
      <c r="BA736" s="82"/>
      <c r="BB736" s="82"/>
      <c r="BC736" s="82"/>
      <c r="BD736" s="82"/>
      <c r="BE736" s="82"/>
      <c r="BF736" s="82"/>
      <c r="BG736" s="82"/>
      <c r="BH736" s="82"/>
      <c r="BI736" s="82"/>
      <c r="BJ736" s="82"/>
    </row>
    <row r="737" spans="1:62" ht="15.75" customHeight="1" x14ac:dyDescent="0.25">
      <c r="A737" s="104"/>
      <c r="B737" s="105"/>
      <c r="C737" s="82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8"/>
      <c r="X737" s="108"/>
      <c r="Y737" s="108"/>
      <c r="Z737" s="107"/>
      <c r="AA737" s="107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/>
      <c r="AM737" s="109"/>
      <c r="AN737" s="109"/>
      <c r="AO737" s="109"/>
      <c r="AP737" s="109"/>
      <c r="AQ737" s="109"/>
      <c r="AR737" s="82"/>
      <c r="AS737" s="82"/>
      <c r="AT737" s="82"/>
      <c r="AU737" s="82"/>
      <c r="AV737" s="82"/>
      <c r="AW737" s="82"/>
      <c r="AX737" s="82"/>
      <c r="AY737" s="82"/>
      <c r="AZ737" s="82"/>
      <c r="BA737" s="82"/>
      <c r="BB737" s="82"/>
      <c r="BC737" s="82"/>
      <c r="BD737" s="82"/>
      <c r="BE737" s="82"/>
      <c r="BF737" s="82"/>
      <c r="BG737" s="82"/>
      <c r="BH737" s="82"/>
      <c r="BI737" s="82"/>
      <c r="BJ737" s="82"/>
    </row>
    <row r="738" spans="1:62" ht="15.75" customHeight="1" x14ac:dyDescent="0.25">
      <c r="A738" s="104"/>
      <c r="B738" s="105"/>
      <c r="C738" s="82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8"/>
      <c r="X738" s="108"/>
      <c r="Y738" s="108"/>
      <c r="Z738" s="107"/>
      <c r="AA738" s="107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  <c r="AO738" s="109"/>
      <c r="AP738" s="109"/>
      <c r="AQ738" s="109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  <c r="BC738" s="82"/>
      <c r="BD738" s="82"/>
      <c r="BE738" s="82"/>
      <c r="BF738" s="82"/>
      <c r="BG738" s="82"/>
      <c r="BH738" s="82"/>
      <c r="BI738" s="82"/>
      <c r="BJ738" s="82"/>
    </row>
    <row r="739" spans="1:62" ht="15.75" customHeight="1" x14ac:dyDescent="0.25">
      <c r="A739" s="104"/>
      <c r="B739" s="105"/>
      <c r="C739" s="82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8"/>
      <c r="X739" s="108"/>
      <c r="Y739" s="108"/>
      <c r="Z739" s="107"/>
      <c r="AA739" s="107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/>
      <c r="AM739" s="109"/>
      <c r="AN739" s="109"/>
      <c r="AO739" s="109"/>
      <c r="AP739" s="109"/>
      <c r="AQ739" s="109"/>
      <c r="AR739" s="82"/>
      <c r="AS739" s="82"/>
      <c r="AT739" s="82"/>
      <c r="AU739" s="82"/>
      <c r="AV739" s="82"/>
      <c r="AW739" s="82"/>
      <c r="AX739" s="82"/>
      <c r="AY739" s="82"/>
      <c r="AZ739" s="82"/>
      <c r="BA739" s="82"/>
      <c r="BB739" s="82"/>
      <c r="BC739" s="82"/>
      <c r="BD739" s="82"/>
      <c r="BE739" s="82"/>
      <c r="BF739" s="82"/>
      <c r="BG739" s="82"/>
      <c r="BH739" s="82"/>
      <c r="BI739" s="82"/>
      <c r="BJ739" s="82"/>
    </row>
    <row r="740" spans="1:62" ht="15.75" customHeight="1" x14ac:dyDescent="0.25">
      <c r="A740" s="104"/>
      <c r="B740" s="105"/>
      <c r="C740" s="82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8"/>
      <c r="X740" s="108"/>
      <c r="Y740" s="108"/>
      <c r="Z740" s="107"/>
      <c r="AA740" s="107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/>
      <c r="AM740" s="109"/>
      <c r="AN740" s="109"/>
      <c r="AO740" s="109"/>
      <c r="AP740" s="109"/>
      <c r="AQ740" s="109"/>
      <c r="AR740" s="82"/>
      <c r="AS740" s="82"/>
      <c r="AT740" s="82"/>
      <c r="AU740" s="82"/>
      <c r="AV740" s="82"/>
      <c r="AW740" s="82"/>
      <c r="AX740" s="82"/>
      <c r="AY740" s="82"/>
      <c r="AZ740" s="82"/>
      <c r="BA740" s="82"/>
      <c r="BB740" s="82"/>
      <c r="BC740" s="82"/>
      <c r="BD740" s="82"/>
      <c r="BE740" s="82"/>
      <c r="BF740" s="82"/>
      <c r="BG740" s="82"/>
      <c r="BH740" s="82"/>
      <c r="BI740" s="82"/>
      <c r="BJ740" s="82"/>
    </row>
    <row r="741" spans="1:62" ht="15.75" customHeight="1" x14ac:dyDescent="0.25">
      <c r="A741" s="104"/>
      <c r="B741" s="105"/>
      <c r="C741" s="82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8"/>
      <c r="X741" s="108"/>
      <c r="Y741" s="108"/>
      <c r="Z741" s="107"/>
      <c r="AA741" s="107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/>
      <c r="AM741" s="109"/>
      <c r="AN741" s="109"/>
      <c r="AO741" s="109"/>
      <c r="AP741" s="109"/>
      <c r="AQ741" s="109"/>
      <c r="AR741" s="82"/>
      <c r="AS741" s="82"/>
      <c r="AT741" s="82"/>
      <c r="AU741" s="82"/>
      <c r="AV741" s="82"/>
      <c r="AW741" s="82"/>
      <c r="AX741" s="82"/>
      <c r="AY741" s="82"/>
      <c r="AZ741" s="82"/>
      <c r="BA741" s="82"/>
      <c r="BB741" s="82"/>
      <c r="BC741" s="82"/>
      <c r="BD741" s="82"/>
      <c r="BE741" s="82"/>
      <c r="BF741" s="82"/>
      <c r="BG741" s="82"/>
      <c r="BH741" s="82"/>
      <c r="BI741" s="82"/>
      <c r="BJ741" s="82"/>
    </row>
    <row r="742" spans="1:62" ht="15.75" customHeight="1" x14ac:dyDescent="0.25">
      <c r="A742" s="104"/>
      <c r="B742" s="105"/>
      <c r="C742" s="82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8"/>
      <c r="X742" s="108"/>
      <c r="Y742" s="108"/>
      <c r="Z742" s="107"/>
      <c r="AA742" s="107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  <c r="AO742" s="109"/>
      <c r="AP742" s="109"/>
      <c r="AQ742" s="109"/>
      <c r="AR742" s="82"/>
      <c r="AS742" s="82"/>
      <c r="AT742" s="82"/>
      <c r="AU742" s="82"/>
      <c r="AV742" s="82"/>
      <c r="AW742" s="82"/>
      <c r="AX742" s="82"/>
      <c r="AY742" s="82"/>
      <c r="AZ742" s="82"/>
      <c r="BA742" s="82"/>
      <c r="BB742" s="82"/>
      <c r="BC742" s="82"/>
      <c r="BD742" s="82"/>
      <c r="BE742" s="82"/>
      <c r="BF742" s="82"/>
      <c r="BG742" s="82"/>
      <c r="BH742" s="82"/>
      <c r="BI742" s="82"/>
      <c r="BJ742" s="82"/>
    </row>
    <row r="743" spans="1:62" ht="15.75" customHeight="1" x14ac:dyDescent="0.25">
      <c r="A743" s="104"/>
      <c r="B743" s="105"/>
      <c r="C743" s="82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8"/>
      <c r="X743" s="108"/>
      <c r="Y743" s="108"/>
      <c r="Z743" s="107"/>
      <c r="AA743" s="107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  <c r="AL743" s="109"/>
      <c r="AM743" s="109"/>
      <c r="AN743" s="109"/>
      <c r="AO743" s="109"/>
      <c r="AP743" s="109"/>
      <c r="AQ743" s="109"/>
      <c r="AR743" s="82"/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  <c r="BC743" s="82"/>
      <c r="BD743" s="82"/>
      <c r="BE743" s="82"/>
      <c r="BF743" s="82"/>
      <c r="BG743" s="82"/>
      <c r="BH743" s="82"/>
      <c r="BI743" s="82"/>
      <c r="BJ743" s="82"/>
    </row>
    <row r="744" spans="1:62" ht="15.75" customHeight="1" x14ac:dyDescent="0.25">
      <c r="A744" s="104"/>
      <c r="B744" s="105"/>
      <c r="C744" s="82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8"/>
      <c r="X744" s="108"/>
      <c r="Y744" s="108"/>
      <c r="Z744" s="107"/>
      <c r="AA744" s="107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  <c r="AL744" s="109"/>
      <c r="AM744" s="109"/>
      <c r="AN744" s="109"/>
      <c r="AO744" s="109"/>
      <c r="AP744" s="109"/>
      <c r="AQ744" s="109"/>
      <c r="AR744" s="82"/>
      <c r="AS744" s="82"/>
      <c r="AT744" s="82"/>
      <c r="AU744" s="82"/>
      <c r="AV744" s="82"/>
      <c r="AW744" s="82"/>
      <c r="AX744" s="82"/>
      <c r="AY744" s="82"/>
      <c r="AZ744" s="82"/>
      <c r="BA744" s="82"/>
      <c r="BB744" s="82"/>
      <c r="BC744" s="82"/>
      <c r="BD744" s="82"/>
      <c r="BE744" s="82"/>
      <c r="BF744" s="82"/>
      <c r="BG744" s="82"/>
      <c r="BH744" s="82"/>
      <c r="BI744" s="82"/>
      <c r="BJ744" s="82"/>
    </row>
    <row r="745" spans="1:62" ht="15.75" customHeight="1" x14ac:dyDescent="0.25">
      <c r="A745" s="104"/>
      <c r="B745" s="105"/>
      <c r="C745" s="82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8"/>
      <c r="X745" s="108"/>
      <c r="Y745" s="108"/>
      <c r="Z745" s="107"/>
      <c r="AA745" s="107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  <c r="AL745" s="109"/>
      <c r="AM745" s="109"/>
      <c r="AN745" s="109"/>
      <c r="AO745" s="109"/>
      <c r="AP745" s="109"/>
      <c r="AQ745" s="109"/>
      <c r="AR745" s="82"/>
      <c r="AS745" s="82"/>
      <c r="AT745" s="82"/>
      <c r="AU745" s="82"/>
      <c r="AV745" s="82"/>
      <c r="AW745" s="82"/>
      <c r="AX745" s="82"/>
      <c r="AY745" s="82"/>
      <c r="AZ745" s="82"/>
      <c r="BA745" s="82"/>
      <c r="BB745" s="82"/>
      <c r="BC745" s="82"/>
      <c r="BD745" s="82"/>
      <c r="BE745" s="82"/>
      <c r="BF745" s="82"/>
      <c r="BG745" s="82"/>
      <c r="BH745" s="82"/>
      <c r="BI745" s="82"/>
      <c r="BJ745" s="82"/>
    </row>
    <row r="746" spans="1:62" ht="15.75" customHeight="1" x14ac:dyDescent="0.25">
      <c r="A746" s="104"/>
      <c r="B746" s="105"/>
      <c r="C746" s="82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8"/>
      <c r="X746" s="108"/>
      <c r="Y746" s="108"/>
      <c r="Z746" s="107"/>
      <c r="AA746" s="107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  <c r="AL746" s="109"/>
      <c r="AM746" s="109"/>
      <c r="AN746" s="109"/>
      <c r="AO746" s="109"/>
      <c r="AP746" s="109"/>
      <c r="AQ746" s="109"/>
      <c r="AR746" s="82"/>
      <c r="AS746" s="82"/>
      <c r="AT746" s="82"/>
      <c r="AU746" s="82"/>
      <c r="AV746" s="82"/>
      <c r="AW746" s="82"/>
      <c r="AX746" s="82"/>
      <c r="AY746" s="82"/>
      <c r="AZ746" s="82"/>
      <c r="BA746" s="82"/>
      <c r="BB746" s="82"/>
      <c r="BC746" s="82"/>
      <c r="BD746" s="82"/>
      <c r="BE746" s="82"/>
      <c r="BF746" s="82"/>
      <c r="BG746" s="82"/>
      <c r="BH746" s="82"/>
      <c r="BI746" s="82"/>
      <c r="BJ746" s="82"/>
    </row>
    <row r="747" spans="1:62" ht="15.75" customHeight="1" x14ac:dyDescent="0.25">
      <c r="A747" s="104"/>
      <c r="B747" s="105"/>
      <c r="C747" s="82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8"/>
      <c r="X747" s="108"/>
      <c r="Y747" s="108"/>
      <c r="Z747" s="107"/>
      <c r="AA747" s="107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/>
      <c r="AM747" s="109"/>
      <c r="AN747" s="109"/>
      <c r="AO747" s="109"/>
      <c r="AP747" s="109"/>
      <c r="AQ747" s="109"/>
      <c r="AR747" s="82"/>
      <c r="AS747" s="82"/>
      <c r="AT747" s="82"/>
      <c r="AU747" s="82"/>
      <c r="AV747" s="82"/>
      <c r="AW747" s="82"/>
      <c r="AX747" s="82"/>
      <c r="AY747" s="82"/>
      <c r="AZ747" s="82"/>
      <c r="BA747" s="82"/>
      <c r="BB747" s="82"/>
      <c r="BC747" s="82"/>
      <c r="BD747" s="82"/>
      <c r="BE747" s="82"/>
      <c r="BF747" s="82"/>
      <c r="BG747" s="82"/>
      <c r="BH747" s="82"/>
      <c r="BI747" s="82"/>
      <c r="BJ747" s="82"/>
    </row>
    <row r="748" spans="1:62" ht="15.75" customHeight="1" x14ac:dyDescent="0.25">
      <c r="A748" s="104"/>
      <c r="B748" s="105"/>
      <c r="C748" s="82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8"/>
      <c r="X748" s="108"/>
      <c r="Y748" s="108"/>
      <c r="Z748" s="107"/>
      <c r="AA748" s="107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  <c r="AL748" s="109"/>
      <c r="AM748" s="109"/>
      <c r="AN748" s="109"/>
      <c r="AO748" s="109"/>
      <c r="AP748" s="109"/>
      <c r="AQ748" s="109"/>
      <c r="AR748" s="82"/>
      <c r="AS748" s="82"/>
      <c r="AT748" s="82"/>
      <c r="AU748" s="82"/>
      <c r="AV748" s="82"/>
      <c r="AW748" s="82"/>
      <c r="AX748" s="82"/>
      <c r="AY748" s="82"/>
      <c r="AZ748" s="82"/>
      <c r="BA748" s="82"/>
      <c r="BB748" s="82"/>
      <c r="BC748" s="82"/>
      <c r="BD748" s="82"/>
      <c r="BE748" s="82"/>
      <c r="BF748" s="82"/>
      <c r="BG748" s="82"/>
      <c r="BH748" s="82"/>
      <c r="BI748" s="82"/>
      <c r="BJ748" s="82"/>
    </row>
    <row r="749" spans="1:62" ht="15.75" customHeight="1" x14ac:dyDescent="0.25">
      <c r="A749" s="104"/>
      <c r="B749" s="105"/>
      <c r="C749" s="82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8"/>
      <c r="X749" s="108"/>
      <c r="Y749" s="108"/>
      <c r="Z749" s="107"/>
      <c r="AA749" s="107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  <c r="AL749" s="109"/>
      <c r="AM749" s="109"/>
      <c r="AN749" s="109"/>
      <c r="AO749" s="109"/>
      <c r="AP749" s="109"/>
      <c r="AQ749" s="109"/>
      <c r="AR749" s="82"/>
      <c r="AS749" s="82"/>
      <c r="AT749" s="82"/>
      <c r="AU749" s="82"/>
      <c r="AV749" s="82"/>
      <c r="AW749" s="82"/>
      <c r="AX749" s="82"/>
      <c r="AY749" s="82"/>
      <c r="AZ749" s="82"/>
      <c r="BA749" s="82"/>
      <c r="BB749" s="82"/>
      <c r="BC749" s="82"/>
      <c r="BD749" s="82"/>
      <c r="BE749" s="82"/>
      <c r="BF749" s="82"/>
      <c r="BG749" s="82"/>
      <c r="BH749" s="82"/>
      <c r="BI749" s="82"/>
      <c r="BJ749" s="82"/>
    </row>
    <row r="750" spans="1:62" ht="15.75" customHeight="1" x14ac:dyDescent="0.25">
      <c r="A750" s="104"/>
      <c r="B750" s="105"/>
      <c r="C750" s="82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8"/>
      <c r="X750" s="108"/>
      <c r="Y750" s="108"/>
      <c r="Z750" s="107"/>
      <c r="AA750" s="107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  <c r="AL750" s="109"/>
      <c r="AM750" s="109"/>
      <c r="AN750" s="109"/>
      <c r="AO750" s="109"/>
      <c r="AP750" s="109"/>
      <c r="AQ750" s="109"/>
      <c r="AR750" s="82"/>
      <c r="AS750" s="82"/>
      <c r="AT750" s="82"/>
      <c r="AU750" s="82"/>
      <c r="AV750" s="82"/>
      <c r="AW750" s="82"/>
      <c r="AX750" s="82"/>
      <c r="AY750" s="82"/>
      <c r="AZ750" s="82"/>
      <c r="BA750" s="82"/>
      <c r="BB750" s="82"/>
      <c r="BC750" s="82"/>
      <c r="BD750" s="82"/>
      <c r="BE750" s="82"/>
      <c r="BF750" s="82"/>
      <c r="BG750" s="82"/>
      <c r="BH750" s="82"/>
      <c r="BI750" s="82"/>
      <c r="BJ750" s="82"/>
    </row>
    <row r="751" spans="1:62" ht="15.75" customHeight="1" x14ac:dyDescent="0.25">
      <c r="A751" s="104"/>
      <c r="B751" s="105"/>
      <c r="C751" s="82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8"/>
      <c r="X751" s="108"/>
      <c r="Y751" s="108"/>
      <c r="Z751" s="107"/>
      <c r="AA751" s="107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  <c r="AL751" s="109"/>
      <c r="AM751" s="109"/>
      <c r="AN751" s="109"/>
      <c r="AO751" s="109"/>
      <c r="AP751" s="109"/>
      <c r="AQ751" s="109"/>
      <c r="AR751" s="82"/>
      <c r="AS751" s="82"/>
      <c r="AT751" s="82"/>
      <c r="AU751" s="82"/>
      <c r="AV751" s="82"/>
      <c r="AW751" s="82"/>
      <c r="AX751" s="82"/>
      <c r="AY751" s="82"/>
      <c r="AZ751" s="82"/>
      <c r="BA751" s="82"/>
      <c r="BB751" s="82"/>
      <c r="BC751" s="82"/>
      <c r="BD751" s="82"/>
      <c r="BE751" s="82"/>
      <c r="BF751" s="82"/>
      <c r="BG751" s="82"/>
      <c r="BH751" s="82"/>
      <c r="BI751" s="82"/>
      <c r="BJ751" s="82"/>
    </row>
    <row r="752" spans="1:62" ht="15.75" customHeight="1" x14ac:dyDescent="0.25">
      <c r="A752" s="104"/>
      <c r="B752" s="105"/>
      <c r="C752" s="82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8"/>
      <c r="X752" s="108"/>
      <c r="Y752" s="108"/>
      <c r="Z752" s="107"/>
      <c r="AA752" s="107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  <c r="AL752" s="109"/>
      <c r="AM752" s="109"/>
      <c r="AN752" s="109"/>
      <c r="AO752" s="109"/>
      <c r="AP752" s="109"/>
      <c r="AQ752" s="109"/>
      <c r="AR752" s="82"/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  <c r="BC752" s="82"/>
      <c r="BD752" s="82"/>
      <c r="BE752" s="82"/>
      <c r="BF752" s="82"/>
      <c r="BG752" s="82"/>
      <c r="BH752" s="82"/>
      <c r="BI752" s="82"/>
      <c r="BJ752" s="82"/>
    </row>
    <row r="753" spans="1:62" ht="15.75" customHeight="1" x14ac:dyDescent="0.25">
      <c r="A753" s="104"/>
      <c r="B753" s="105"/>
      <c r="C753" s="82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8"/>
      <c r="X753" s="108"/>
      <c r="Y753" s="108"/>
      <c r="Z753" s="107"/>
      <c r="AA753" s="107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  <c r="AO753" s="109"/>
      <c r="AP753" s="109"/>
      <c r="AQ753" s="109"/>
      <c r="AR753" s="82"/>
      <c r="AS753" s="82"/>
      <c r="AT753" s="82"/>
      <c r="AU753" s="82"/>
      <c r="AV753" s="82"/>
      <c r="AW753" s="82"/>
      <c r="AX753" s="82"/>
      <c r="AY753" s="82"/>
      <c r="AZ753" s="82"/>
      <c r="BA753" s="82"/>
      <c r="BB753" s="82"/>
      <c r="BC753" s="82"/>
      <c r="BD753" s="82"/>
      <c r="BE753" s="82"/>
      <c r="BF753" s="82"/>
      <c r="BG753" s="82"/>
      <c r="BH753" s="82"/>
      <c r="BI753" s="82"/>
      <c r="BJ753" s="82"/>
    </row>
    <row r="754" spans="1:62" ht="15.75" customHeight="1" x14ac:dyDescent="0.25">
      <c r="A754" s="104"/>
      <c r="B754" s="105"/>
      <c r="C754" s="82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8"/>
      <c r="X754" s="108"/>
      <c r="Y754" s="108"/>
      <c r="Z754" s="107"/>
      <c r="AA754" s="107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  <c r="AL754" s="109"/>
      <c r="AM754" s="109"/>
      <c r="AN754" s="109"/>
      <c r="AO754" s="109"/>
      <c r="AP754" s="109"/>
      <c r="AQ754" s="109"/>
      <c r="AR754" s="82"/>
      <c r="AS754" s="82"/>
      <c r="AT754" s="82"/>
      <c r="AU754" s="82"/>
      <c r="AV754" s="82"/>
      <c r="AW754" s="82"/>
      <c r="AX754" s="82"/>
      <c r="AY754" s="82"/>
      <c r="AZ754" s="82"/>
      <c r="BA754" s="82"/>
      <c r="BB754" s="82"/>
      <c r="BC754" s="82"/>
      <c r="BD754" s="82"/>
      <c r="BE754" s="82"/>
      <c r="BF754" s="82"/>
      <c r="BG754" s="82"/>
      <c r="BH754" s="82"/>
      <c r="BI754" s="82"/>
      <c r="BJ754" s="82"/>
    </row>
    <row r="755" spans="1:62" ht="15.75" customHeight="1" x14ac:dyDescent="0.25">
      <c r="A755" s="104"/>
      <c r="B755" s="105"/>
      <c r="C755" s="82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8"/>
      <c r="X755" s="108"/>
      <c r="Y755" s="108"/>
      <c r="Z755" s="107"/>
      <c r="AA755" s="107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  <c r="AO755" s="109"/>
      <c r="AP755" s="109"/>
      <c r="AQ755" s="109"/>
      <c r="AR755" s="82"/>
      <c r="AS755" s="82"/>
      <c r="AT755" s="82"/>
      <c r="AU755" s="82"/>
      <c r="AV755" s="82"/>
      <c r="AW755" s="82"/>
      <c r="AX755" s="82"/>
      <c r="AY755" s="82"/>
      <c r="AZ755" s="82"/>
      <c r="BA755" s="82"/>
      <c r="BB755" s="82"/>
      <c r="BC755" s="82"/>
      <c r="BD755" s="82"/>
      <c r="BE755" s="82"/>
      <c r="BF755" s="82"/>
      <c r="BG755" s="82"/>
      <c r="BH755" s="82"/>
      <c r="BI755" s="82"/>
      <c r="BJ755" s="82"/>
    </row>
    <row r="756" spans="1:62" ht="15.75" customHeight="1" x14ac:dyDescent="0.25">
      <c r="A756" s="104"/>
      <c r="B756" s="105"/>
      <c r="C756" s="82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8"/>
      <c r="X756" s="108"/>
      <c r="Y756" s="108"/>
      <c r="Z756" s="107"/>
      <c r="AA756" s="107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  <c r="AO756" s="109"/>
      <c r="AP756" s="109"/>
      <c r="AQ756" s="109"/>
      <c r="AR756" s="82"/>
      <c r="AS756" s="82"/>
      <c r="AT756" s="82"/>
      <c r="AU756" s="82"/>
      <c r="AV756" s="82"/>
      <c r="AW756" s="82"/>
      <c r="AX756" s="82"/>
      <c r="AY756" s="82"/>
      <c r="AZ756" s="82"/>
      <c r="BA756" s="82"/>
      <c r="BB756" s="82"/>
      <c r="BC756" s="82"/>
      <c r="BD756" s="82"/>
      <c r="BE756" s="82"/>
      <c r="BF756" s="82"/>
      <c r="BG756" s="82"/>
      <c r="BH756" s="82"/>
      <c r="BI756" s="82"/>
      <c r="BJ756" s="82"/>
    </row>
    <row r="757" spans="1:62" ht="15.75" customHeight="1" x14ac:dyDescent="0.25">
      <c r="A757" s="104"/>
      <c r="B757" s="105"/>
      <c r="C757" s="82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8"/>
      <c r="X757" s="108"/>
      <c r="Y757" s="108"/>
      <c r="Z757" s="107"/>
      <c r="AA757" s="107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  <c r="AL757" s="109"/>
      <c r="AM757" s="109"/>
      <c r="AN757" s="109"/>
      <c r="AO757" s="109"/>
      <c r="AP757" s="109"/>
      <c r="AQ757" s="109"/>
      <c r="AR757" s="82"/>
      <c r="AS757" s="82"/>
      <c r="AT757" s="82"/>
      <c r="AU757" s="82"/>
      <c r="AV757" s="82"/>
      <c r="AW757" s="82"/>
      <c r="AX757" s="82"/>
      <c r="AY757" s="82"/>
      <c r="AZ757" s="82"/>
      <c r="BA757" s="82"/>
      <c r="BB757" s="82"/>
      <c r="BC757" s="82"/>
      <c r="BD757" s="82"/>
      <c r="BE757" s="82"/>
      <c r="BF757" s="82"/>
      <c r="BG757" s="82"/>
      <c r="BH757" s="82"/>
      <c r="BI757" s="82"/>
      <c r="BJ757" s="82"/>
    </row>
    <row r="758" spans="1:62" ht="15.75" customHeight="1" x14ac:dyDescent="0.25">
      <c r="A758" s="104"/>
      <c r="B758" s="105"/>
      <c r="C758" s="82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8"/>
      <c r="X758" s="108"/>
      <c r="Y758" s="108"/>
      <c r="Z758" s="107"/>
      <c r="AA758" s="107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  <c r="AL758" s="109"/>
      <c r="AM758" s="109"/>
      <c r="AN758" s="109"/>
      <c r="AO758" s="109"/>
      <c r="AP758" s="109"/>
      <c r="AQ758" s="109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  <c r="BC758" s="82"/>
      <c r="BD758" s="82"/>
      <c r="BE758" s="82"/>
      <c r="BF758" s="82"/>
      <c r="BG758" s="82"/>
      <c r="BH758" s="82"/>
      <c r="BI758" s="82"/>
      <c r="BJ758" s="82"/>
    </row>
    <row r="759" spans="1:62" ht="15.75" customHeight="1" x14ac:dyDescent="0.25">
      <c r="A759" s="104"/>
      <c r="B759" s="105"/>
      <c r="C759" s="82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8"/>
      <c r="X759" s="108"/>
      <c r="Y759" s="108"/>
      <c r="Z759" s="107"/>
      <c r="AA759" s="107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  <c r="AL759" s="109"/>
      <c r="AM759" s="109"/>
      <c r="AN759" s="109"/>
      <c r="AO759" s="109"/>
      <c r="AP759" s="109"/>
      <c r="AQ759" s="109"/>
      <c r="AR759" s="82"/>
      <c r="AS759" s="82"/>
      <c r="AT759" s="82"/>
      <c r="AU759" s="82"/>
      <c r="AV759" s="82"/>
      <c r="AW759" s="82"/>
      <c r="AX759" s="82"/>
      <c r="AY759" s="82"/>
      <c r="AZ759" s="82"/>
      <c r="BA759" s="82"/>
      <c r="BB759" s="82"/>
      <c r="BC759" s="82"/>
      <c r="BD759" s="82"/>
      <c r="BE759" s="82"/>
      <c r="BF759" s="82"/>
      <c r="BG759" s="82"/>
      <c r="BH759" s="82"/>
      <c r="BI759" s="82"/>
      <c r="BJ759" s="82"/>
    </row>
    <row r="760" spans="1:62" ht="15.75" customHeight="1" x14ac:dyDescent="0.25">
      <c r="A760" s="104"/>
      <c r="B760" s="105"/>
      <c r="C760" s="82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8"/>
      <c r="X760" s="108"/>
      <c r="Y760" s="108"/>
      <c r="Z760" s="107"/>
      <c r="AA760" s="107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  <c r="AL760" s="109"/>
      <c r="AM760" s="109"/>
      <c r="AN760" s="109"/>
      <c r="AO760" s="109"/>
      <c r="AP760" s="109"/>
      <c r="AQ760" s="109"/>
      <c r="AR760" s="82"/>
      <c r="AS760" s="82"/>
      <c r="AT760" s="82"/>
      <c r="AU760" s="82"/>
      <c r="AV760" s="82"/>
      <c r="AW760" s="82"/>
      <c r="AX760" s="82"/>
      <c r="AY760" s="82"/>
      <c r="AZ760" s="82"/>
      <c r="BA760" s="82"/>
      <c r="BB760" s="82"/>
      <c r="BC760" s="82"/>
      <c r="BD760" s="82"/>
      <c r="BE760" s="82"/>
      <c r="BF760" s="82"/>
      <c r="BG760" s="82"/>
      <c r="BH760" s="82"/>
      <c r="BI760" s="82"/>
      <c r="BJ760" s="82"/>
    </row>
    <row r="761" spans="1:62" ht="15.75" customHeight="1" x14ac:dyDescent="0.25">
      <c r="A761" s="104"/>
      <c r="B761" s="105"/>
      <c r="C761" s="82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8"/>
      <c r="X761" s="108"/>
      <c r="Y761" s="108"/>
      <c r="Z761" s="107"/>
      <c r="AA761" s="107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  <c r="AL761" s="109"/>
      <c r="AM761" s="109"/>
      <c r="AN761" s="109"/>
      <c r="AO761" s="109"/>
      <c r="AP761" s="109"/>
      <c r="AQ761" s="109"/>
      <c r="AR761" s="82"/>
      <c r="AS761" s="82"/>
      <c r="AT761" s="82"/>
      <c r="AU761" s="82"/>
      <c r="AV761" s="82"/>
      <c r="AW761" s="82"/>
      <c r="AX761" s="82"/>
      <c r="AY761" s="82"/>
      <c r="AZ761" s="82"/>
      <c r="BA761" s="82"/>
      <c r="BB761" s="82"/>
      <c r="BC761" s="82"/>
      <c r="BD761" s="82"/>
      <c r="BE761" s="82"/>
      <c r="BF761" s="82"/>
      <c r="BG761" s="82"/>
      <c r="BH761" s="82"/>
      <c r="BI761" s="82"/>
      <c r="BJ761" s="82"/>
    </row>
    <row r="762" spans="1:62" ht="15.75" customHeight="1" x14ac:dyDescent="0.25">
      <c r="A762" s="104"/>
      <c r="B762" s="105"/>
      <c r="C762" s="82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8"/>
      <c r="X762" s="108"/>
      <c r="Y762" s="108"/>
      <c r="Z762" s="107"/>
      <c r="AA762" s="107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  <c r="AL762" s="109"/>
      <c r="AM762" s="109"/>
      <c r="AN762" s="109"/>
      <c r="AO762" s="109"/>
      <c r="AP762" s="109"/>
      <c r="AQ762" s="109"/>
      <c r="AR762" s="82"/>
      <c r="AS762" s="82"/>
      <c r="AT762" s="82"/>
      <c r="AU762" s="82"/>
      <c r="AV762" s="82"/>
      <c r="AW762" s="82"/>
      <c r="AX762" s="82"/>
      <c r="AY762" s="82"/>
      <c r="AZ762" s="82"/>
      <c r="BA762" s="82"/>
      <c r="BB762" s="82"/>
      <c r="BC762" s="82"/>
      <c r="BD762" s="82"/>
      <c r="BE762" s="82"/>
      <c r="BF762" s="82"/>
      <c r="BG762" s="82"/>
      <c r="BH762" s="82"/>
      <c r="BI762" s="82"/>
      <c r="BJ762" s="82"/>
    </row>
    <row r="763" spans="1:62" ht="15.75" customHeight="1" x14ac:dyDescent="0.25">
      <c r="A763" s="104"/>
      <c r="B763" s="105"/>
      <c r="C763" s="82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8"/>
      <c r="X763" s="108"/>
      <c r="Y763" s="108"/>
      <c r="Z763" s="107"/>
      <c r="AA763" s="107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  <c r="AO763" s="109"/>
      <c r="AP763" s="109"/>
      <c r="AQ763" s="109"/>
      <c r="AR763" s="82"/>
      <c r="AS763" s="82"/>
      <c r="AT763" s="82"/>
      <c r="AU763" s="82"/>
      <c r="AV763" s="82"/>
      <c r="AW763" s="82"/>
      <c r="AX763" s="82"/>
      <c r="AY763" s="82"/>
      <c r="AZ763" s="82"/>
      <c r="BA763" s="82"/>
      <c r="BB763" s="82"/>
      <c r="BC763" s="82"/>
      <c r="BD763" s="82"/>
      <c r="BE763" s="82"/>
      <c r="BF763" s="82"/>
      <c r="BG763" s="82"/>
      <c r="BH763" s="82"/>
      <c r="BI763" s="82"/>
      <c r="BJ763" s="82"/>
    </row>
    <row r="764" spans="1:62" ht="15.75" customHeight="1" x14ac:dyDescent="0.25">
      <c r="A764" s="104"/>
      <c r="B764" s="105"/>
      <c r="C764" s="82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8"/>
      <c r="X764" s="108"/>
      <c r="Y764" s="108"/>
      <c r="Z764" s="107"/>
      <c r="AA764" s="107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  <c r="AO764" s="109"/>
      <c r="AP764" s="109"/>
      <c r="AQ764" s="109"/>
      <c r="AR764" s="82"/>
      <c r="AS764" s="82"/>
      <c r="AT764" s="82"/>
      <c r="AU764" s="82"/>
      <c r="AV764" s="82"/>
      <c r="AW764" s="82"/>
      <c r="AX764" s="82"/>
      <c r="AY764" s="82"/>
      <c r="AZ764" s="82"/>
      <c r="BA764" s="82"/>
      <c r="BB764" s="82"/>
      <c r="BC764" s="82"/>
      <c r="BD764" s="82"/>
      <c r="BE764" s="82"/>
      <c r="BF764" s="82"/>
      <c r="BG764" s="82"/>
      <c r="BH764" s="82"/>
      <c r="BI764" s="82"/>
      <c r="BJ764" s="82"/>
    </row>
    <row r="765" spans="1:62" ht="15.75" customHeight="1" x14ac:dyDescent="0.25">
      <c r="A765" s="104"/>
      <c r="B765" s="105"/>
      <c r="C765" s="82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8"/>
      <c r="X765" s="108"/>
      <c r="Y765" s="108"/>
      <c r="Z765" s="107"/>
      <c r="AA765" s="107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  <c r="AL765" s="109"/>
      <c r="AM765" s="109"/>
      <c r="AN765" s="109"/>
      <c r="AO765" s="109"/>
      <c r="AP765" s="109"/>
      <c r="AQ765" s="109"/>
      <c r="AR765" s="82"/>
      <c r="AS765" s="82"/>
      <c r="AT765" s="82"/>
      <c r="AU765" s="82"/>
      <c r="AV765" s="82"/>
      <c r="AW765" s="82"/>
      <c r="AX765" s="82"/>
      <c r="AY765" s="82"/>
      <c r="AZ765" s="82"/>
      <c r="BA765" s="82"/>
      <c r="BB765" s="82"/>
      <c r="BC765" s="82"/>
      <c r="BD765" s="82"/>
      <c r="BE765" s="82"/>
      <c r="BF765" s="82"/>
      <c r="BG765" s="82"/>
      <c r="BH765" s="82"/>
      <c r="BI765" s="82"/>
      <c r="BJ765" s="82"/>
    </row>
    <row r="766" spans="1:62" ht="15.75" customHeight="1" x14ac:dyDescent="0.25">
      <c r="A766" s="104"/>
      <c r="B766" s="105"/>
      <c r="C766" s="82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8"/>
      <c r="X766" s="108"/>
      <c r="Y766" s="108"/>
      <c r="Z766" s="107"/>
      <c r="AA766" s="107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  <c r="AL766" s="109"/>
      <c r="AM766" s="109"/>
      <c r="AN766" s="109"/>
      <c r="AO766" s="109"/>
      <c r="AP766" s="109"/>
      <c r="AQ766" s="109"/>
      <c r="AR766" s="82"/>
      <c r="AS766" s="82"/>
      <c r="AT766" s="82"/>
      <c r="AU766" s="82"/>
      <c r="AV766" s="82"/>
      <c r="AW766" s="82"/>
      <c r="AX766" s="82"/>
      <c r="AY766" s="82"/>
      <c r="AZ766" s="82"/>
      <c r="BA766" s="82"/>
      <c r="BB766" s="82"/>
      <c r="BC766" s="82"/>
      <c r="BD766" s="82"/>
      <c r="BE766" s="82"/>
      <c r="BF766" s="82"/>
      <c r="BG766" s="82"/>
      <c r="BH766" s="82"/>
      <c r="BI766" s="82"/>
      <c r="BJ766" s="82"/>
    </row>
    <row r="767" spans="1:62" ht="15.75" customHeight="1" x14ac:dyDescent="0.25">
      <c r="A767" s="104"/>
      <c r="B767" s="105"/>
      <c r="C767" s="82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8"/>
      <c r="X767" s="108"/>
      <c r="Y767" s="108"/>
      <c r="Z767" s="107"/>
      <c r="AA767" s="107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  <c r="AL767" s="109"/>
      <c r="AM767" s="109"/>
      <c r="AN767" s="109"/>
      <c r="AO767" s="109"/>
      <c r="AP767" s="109"/>
      <c r="AQ767" s="109"/>
      <c r="AR767" s="82"/>
      <c r="AS767" s="82"/>
      <c r="AT767" s="82"/>
      <c r="AU767" s="82"/>
      <c r="AV767" s="82"/>
      <c r="AW767" s="82"/>
      <c r="AX767" s="82"/>
      <c r="AY767" s="82"/>
      <c r="AZ767" s="82"/>
      <c r="BA767" s="82"/>
      <c r="BB767" s="82"/>
      <c r="BC767" s="82"/>
      <c r="BD767" s="82"/>
      <c r="BE767" s="82"/>
      <c r="BF767" s="82"/>
      <c r="BG767" s="82"/>
      <c r="BH767" s="82"/>
      <c r="BI767" s="82"/>
      <c r="BJ767" s="82"/>
    </row>
    <row r="768" spans="1:62" ht="15.75" customHeight="1" x14ac:dyDescent="0.25">
      <c r="A768" s="104"/>
      <c r="B768" s="105"/>
      <c r="C768" s="82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8"/>
      <c r="X768" s="108"/>
      <c r="Y768" s="108"/>
      <c r="Z768" s="107"/>
      <c r="AA768" s="107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  <c r="AL768" s="109"/>
      <c r="AM768" s="109"/>
      <c r="AN768" s="109"/>
      <c r="AO768" s="109"/>
      <c r="AP768" s="109"/>
      <c r="AQ768" s="109"/>
      <c r="AR768" s="82"/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  <c r="BC768" s="82"/>
      <c r="BD768" s="82"/>
      <c r="BE768" s="82"/>
      <c r="BF768" s="82"/>
      <c r="BG768" s="82"/>
      <c r="BH768" s="82"/>
      <c r="BI768" s="82"/>
      <c r="BJ768" s="82"/>
    </row>
    <row r="769" spans="1:62" ht="15.75" customHeight="1" x14ac:dyDescent="0.25">
      <c r="A769" s="104"/>
      <c r="B769" s="105"/>
      <c r="C769" s="82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8"/>
      <c r="X769" s="108"/>
      <c r="Y769" s="108"/>
      <c r="Z769" s="107"/>
      <c r="AA769" s="107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  <c r="AL769" s="109"/>
      <c r="AM769" s="109"/>
      <c r="AN769" s="109"/>
      <c r="AO769" s="109"/>
      <c r="AP769" s="109"/>
      <c r="AQ769" s="109"/>
      <c r="AR769" s="82"/>
      <c r="AS769" s="82"/>
      <c r="AT769" s="82"/>
      <c r="AU769" s="82"/>
      <c r="AV769" s="82"/>
      <c r="AW769" s="82"/>
      <c r="AX769" s="82"/>
      <c r="AY769" s="82"/>
      <c r="AZ769" s="82"/>
      <c r="BA769" s="82"/>
      <c r="BB769" s="82"/>
      <c r="BC769" s="82"/>
      <c r="BD769" s="82"/>
      <c r="BE769" s="82"/>
      <c r="BF769" s="82"/>
      <c r="BG769" s="82"/>
      <c r="BH769" s="82"/>
      <c r="BI769" s="82"/>
      <c r="BJ769" s="82"/>
    </row>
    <row r="770" spans="1:62" ht="15.75" customHeight="1" x14ac:dyDescent="0.25">
      <c r="A770" s="104"/>
      <c r="B770" s="105"/>
      <c r="C770" s="82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8"/>
      <c r="X770" s="108"/>
      <c r="Y770" s="108"/>
      <c r="Z770" s="107"/>
      <c r="AA770" s="107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  <c r="AL770" s="109"/>
      <c r="AM770" s="109"/>
      <c r="AN770" s="109"/>
      <c r="AO770" s="109"/>
      <c r="AP770" s="109"/>
      <c r="AQ770" s="109"/>
      <c r="AR770" s="82"/>
      <c r="AS770" s="82"/>
      <c r="AT770" s="82"/>
      <c r="AU770" s="82"/>
      <c r="AV770" s="82"/>
      <c r="AW770" s="82"/>
      <c r="AX770" s="82"/>
      <c r="AY770" s="82"/>
      <c r="AZ770" s="82"/>
      <c r="BA770" s="82"/>
      <c r="BB770" s="82"/>
      <c r="BC770" s="82"/>
      <c r="BD770" s="82"/>
      <c r="BE770" s="82"/>
      <c r="BF770" s="82"/>
      <c r="BG770" s="82"/>
      <c r="BH770" s="82"/>
      <c r="BI770" s="82"/>
      <c r="BJ770" s="82"/>
    </row>
    <row r="771" spans="1:62" ht="15.75" customHeight="1" x14ac:dyDescent="0.25">
      <c r="A771" s="104"/>
      <c r="B771" s="105"/>
      <c r="C771" s="82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8"/>
      <c r="X771" s="108"/>
      <c r="Y771" s="108"/>
      <c r="Z771" s="107"/>
      <c r="AA771" s="107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  <c r="AL771" s="109"/>
      <c r="AM771" s="109"/>
      <c r="AN771" s="109"/>
      <c r="AO771" s="109"/>
      <c r="AP771" s="109"/>
      <c r="AQ771" s="109"/>
      <c r="AR771" s="82"/>
      <c r="AS771" s="82"/>
      <c r="AT771" s="82"/>
      <c r="AU771" s="82"/>
      <c r="AV771" s="82"/>
      <c r="AW771" s="82"/>
      <c r="AX771" s="82"/>
      <c r="AY771" s="82"/>
      <c r="AZ771" s="82"/>
      <c r="BA771" s="82"/>
      <c r="BB771" s="82"/>
      <c r="BC771" s="82"/>
      <c r="BD771" s="82"/>
      <c r="BE771" s="82"/>
      <c r="BF771" s="82"/>
      <c r="BG771" s="82"/>
      <c r="BH771" s="82"/>
      <c r="BI771" s="82"/>
      <c r="BJ771" s="82"/>
    </row>
    <row r="772" spans="1:62" ht="15.75" customHeight="1" x14ac:dyDescent="0.25">
      <c r="A772" s="104"/>
      <c r="B772" s="105"/>
      <c r="C772" s="82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8"/>
      <c r="X772" s="108"/>
      <c r="Y772" s="108"/>
      <c r="Z772" s="107"/>
      <c r="AA772" s="107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  <c r="AL772" s="109"/>
      <c r="AM772" s="109"/>
      <c r="AN772" s="109"/>
      <c r="AO772" s="109"/>
      <c r="AP772" s="109"/>
      <c r="AQ772" s="109"/>
      <c r="AR772" s="82"/>
      <c r="AS772" s="82"/>
      <c r="AT772" s="82"/>
      <c r="AU772" s="82"/>
      <c r="AV772" s="82"/>
      <c r="AW772" s="82"/>
      <c r="AX772" s="82"/>
      <c r="AY772" s="82"/>
      <c r="AZ772" s="82"/>
      <c r="BA772" s="82"/>
      <c r="BB772" s="82"/>
      <c r="BC772" s="82"/>
      <c r="BD772" s="82"/>
      <c r="BE772" s="82"/>
      <c r="BF772" s="82"/>
      <c r="BG772" s="82"/>
      <c r="BH772" s="82"/>
      <c r="BI772" s="82"/>
      <c r="BJ772" s="82"/>
    </row>
    <row r="773" spans="1:62" ht="15.75" customHeight="1" x14ac:dyDescent="0.25">
      <c r="A773" s="104"/>
      <c r="B773" s="105"/>
      <c r="C773" s="82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8"/>
      <c r="X773" s="108"/>
      <c r="Y773" s="108"/>
      <c r="Z773" s="107"/>
      <c r="AA773" s="107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  <c r="AL773" s="109"/>
      <c r="AM773" s="109"/>
      <c r="AN773" s="109"/>
      <c r="AO773" s="109"/>
      <c r="AP773" s="109"/>
      <c r="AQ773" s="109"/>
      <c r="AR773" s="82"/>
      <c r="AS773" s="82"/>
      <c r="AT773" s="82"/>
      <c r="AU773" s="82"/>
      <c r="AV773" s="82"/>
      <c r="AW773" s="82"/>
      <c r="AX773" s="82"/>
      <c r="AY773" s="82"/>
      <c r="AZ773" s="82"/>
      <c r="BA773" s="82"/>
      <c r="BB773" s="82"/>
      <c r="BC773" s="82"/>
      <c r="BD773" s="82"/>
      <c r="BE773" s="82"/>
      <c r="BF773" s="82"/>
      <c r="BG773" s="82"/>
      <c r="BH773" s="82"/>
      <c r="BI773" s="82"/>
      <c r="BJ773" s="82"/>
    </row>
    <row r="774" spans="1:62" ht="15.75" customHeight="1" x14ac:dyDescent="0.25">
      <c r="A774" s="104"/>
      <c r="B774" s="105"/>
      <c r="C774" s="82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8"/>
      <c r="X774" s="108"/>
      <c r="Y774" s="108"/>
      <c r="Z774" s="107"/>
      <c r="AA774" s="107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  <c r="AL774" s="109"/>
      <c r="AM774" s="109"/>
      <c r="AN774" s="109"/>
      <c r="AO774" s="109"/>
      <c r="AP774" s="109"/>
      <c r="AQ774" s="109"/>
      <c r="AR774" s="82"/>
      <c r="AS774" s="82"/>
      <c r="AT774" s="82"/>
      <c r="AU774" s="82"/>
      <c r="AV774" s="82"/>
      <c r="AW774" s="82"/>
      <c r="AX774" s="82"/>
      <c r="AY774" s="82"/>
      <c r="AZ774" s="82"/>
      <c r="BA774" s="82"/>
      <c r="BB774" s="82"/>
      <c r="BC774" s="82"/>
      <c r="BD774" s="82"/>
      <c r="BE774" s="82"/>
      <c r="BF774" s="82"/>
      <c r="BG774" s="82"/>
      <c r="BH774" s="82"/>
      <c r="BI774" s="82"/>
      <c r="BJ774" s="82"/>
    </row>
    <row r="775" spans="1:62" ht="15.75" customHeight="1" x14ac:dyDescent="0.25">
      <c r="A775" s="104"/>
      <c r="B775" s="105"/>
      <c r="C775" s="82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8"/>
      <c r="X775" s="108"/>
      <c r="Y775" s="108"/>
      <c r="Z775" s="107"/>
      <c r="AA775" s="107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  <c r="AL775" s="109"/>
      <c r="AM775" s="109"/>
      <c r="AN775" s="109"/>
      <c r="AO775" s="109"/>
      <c r="AP775" s="109"/>
      <c r="AQ775" s="109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  <c r="BC775" s="82"/>
      <c r="BD775" s="82"/>
      <c r="BE775" s="82"/>
      <c r="BF775" s="82"/>
      <c r="BG775" s="82"/>
      <c r="BH775" s="82"/>
      <c r="BI775" s="82"/>
      <c r="BJ775" s="82"/>
    </row>
    <row r="776" spans="1:62" ht="15.75" customHeight="1" x14ac:dyDescent="0.25">
      <c r="A776" s="104"/>
      <c r="B776" s="105"/>
      <c r="C776" s="82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8"/>
      <c r="X776" s="108"/>
      <c r="Y776" s="108"/>
      <c r="Z776" s="107"/>
      <c r="AA776" s="107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  <c r="AL776" s="109"/>
      <c r="AM776" s="109"/>
      <c r="AN776" s="109"/>
      <c r="AO776" s="109"/>
      <c r="AP776" s="109"/>
      <c r="AQ776" s="109"/>
      <c r="AR776" s="82"/>
      <c r="AS776" s="82"/>
      <c r="AT776" s="82"/>
      <c r="AU776" s="82"/>
      <c r="AV776" s="82"/>
      <c r="AW776" s="82"/>
      <c r="AX776" s="82"/>
      <c r="AY776" s="82"/>
      <c r="AZ776" s="82"/>
      <c r="BA776" s="82"/>
      <c r="BB776" s="82"/>
      <c r="BC776" s="82"/>
      <c r="BD776" s="82"/>
      <c r="BE776" s="82"/>
      <c r="BF776" s="82"/>
      <c r="BG776" s="82"/>
      <c r="BH776" s="82"/>
      <c r="BI776" s="82"/>
      <c r="BJ776" s="82"/>
    </row>
    <row r="777" spans="1:62" ht="15.75" customHeight="1" x14ac:dyDescent="0.25">
      <c r="A777" s="104"/>
      <c r="B777" s="105"/>
      <c r="C777" s="82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8"/>
      <c r="X777" s="108"/>
      <c r="Y777" s="108"/>
      <c r="Z777" s="107"/>
      <c r="AA777" s="107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  <c r="AL777" s="109"/>
      <c r="AM777" s="109"/>
      <c r="AN777" s="109"/>
      <c r="AO777" s="109"/>
      <c r="AP777" s="109"/>
      <c r="AQ777" s="109"/>
      <c r="AR777" s="82"/>
      <c r="AS777" s="82"/>
      <c r="AT777" s="82"/>
      <c r="AU777" s="82"/>
      <c r="AV777" s="82"/>
      <c r="AW777" s="82"/>
      <c r="AX777" s="82"/>
      <c r="AY777" s="82"/>
      <c r="AZ777" s="82"/>
      <c r="BA777" s="82"/>
      <c r="BB777" s="82"/>
      <c r="BC777" s="82"/>
      <c r="BD777" s="82"/>
      <c r="BE777" s="82"/>
      <c r="BF777" s="82"/>
      <c r="BG777" s="82"/>
      <c r="BH777" s="82"/>
      <c r="BI777" s="82"/>
      <c r="BJ777" s="82"/>
    </row>
    <row r="778" spans="1:62" ht="15.75" customHeight="1" x14ac:dyDescent="0.25">
      <c r="A778" s="104"/>
      <c r="B778" s="105"/>
      <c r="C778" s="82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8"/>
      <c r="X778" s="108"/>
      <c r="Y778" s="108"/>
      <c r="Z778" s="107"/>
      <c r="AA778" s="107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  <c r="AL778" s="109"/>
      <c r="AM778" s="109"/>
      <c r="AN778" s="109"/>
      <c r="AO778" s="109"/>
      <c r="AP778" s="109"/>
      <c r="AQ778" s="109"/>
      <c r="AR778" s="82"/>
      <c r="AS778" s="82"/>
      <c r="AT778" s="82"/>
      <c r="AU778" s="82"/>
      <c r="AV778" s="82"/>
      <c r="AW778" s="82"/>
      <c r="AX778" s="82"/>
      <c r="AY778" s="82"/>
      <c r="AZ778" s="82"/>
      <c r="BA778" s="82"/>
      <c r="BB778" s="82"/>
      <c r="BC778" s="82"/>
      <c r="BD778" s="82"/>
      <c r="BE778" s="82"/>
      <c r="BF778" s="82"/>
      <c r="BG778" s="82"/>
      <c r="BH778" s="82"/>
      <c r="BI778" s="82"/>
      <c r="BJ778" s="82"/>
    </row>
    <row r="779" spans="1:62" ht="15.75" customHeight="1" x14ac:dyDescent="0.25">
      <c r="A779" s="104"/>
      <c r="B779" s="105"/>
      <c r="C779" s="82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8"/>
      <c r="X779" s="108"/>
      <c r="Y779" s="108"/>
      <c r="Z779" s="107"/>
      <c r="AA779" s="107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  <c r="AL779" s="109"/>
      <c r="AM779" s="109"/>
      <c r="AN779" s="109"/>
      <c r="AO779" s="109"/>
      <c r="AP779" s="109"/>
      <c r="AQ779" s="109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  <c r="BC779" s="82"/>
      <c r="BD779" s="82"/>
      <c r="BE779" s="82"/>
      <c r="BF779" s="82"/>
      <c r="BG779" s="82"/>
      <c r="BH779" s="82"/>
      <c r="BI779" s="82"/>
      <c r="BJ779" s="82"/>
    </row>
    <row r="780" spans="1:62" ht="15.75" customHeight="1" x14ac:dyDescent="0.25">
      <c r="A780" s="104"/>
      <c r="B780" s="105"/>
      <c r="C780" s="82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8"/>
      <c r="X780" s="108"/>
      <c r="Y780" s="108"/>
      <c r="Z780" s="107"/>
      <c r="AA780" s="107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  <c r="AL780" s="109"/>
      <c r="AM780" s="109"/>
      <c r="AN780" s="109"/>
      <c r="AO780" s="109"/>
      <c r="AP780" s="109"/>
      <c r="AQ780" s="109"/>
      <c r="AR780" s="82"/>
      <c r="AS780" s="82"/>
      <c r="AT780" s="82"/>
      <c r="AU780" s="82"/>
      <c r="AV780" s="82"/>
      <c r="AW780" s="82"/>
      <c r="AX780" s="82"/>
      <c r="AY780" s="82"/>
      <c r="AZ780" s="82"/>
      <c r="BA780" s="82"/>
      <c r="BB780" s="82"/>
      <c r="BC780" s="82"/>
      <c r="BD780" s="82"/>
      <c r="BE780" s="82"/>
      <c r="BF780" s="82"/>
      <c r="BG780" s="82"/>
      <c r="BH780" s="82"/>
      <c r="BI780" s="82"/>
      <c r="BJ780" s="82"/>
    </row>
    <row r="781" spans="1:62" ht="15.75" customHeight="1" x14ac:dyDescent="0.25">
      <c r="A781" s="104"/>
      <c r="B781" s="105"/>
      <c r="C781" s="82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8"/>
      <c r="X781" s="108"/>
      <c r="Y781" s="108"/>
      <c r="Z781" s="107"/>
      <c r="AA781" s="107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  <c r="AL781" s="109"/>
      <c r="AM781" s="109"/>
      <c r="AN781" s="109"/>
      <c r="AO781" s="109"/>
      <c r="AP781" s="109"/>
      <c r="AQ781" s="109"/>
      <c r="AR781" s="82"/>
      <c r="AS781" s="82"/>
      <c r="AT781" s="82"/>
      <c r="AU781" s="82"/>
      <c r="AV781" s="82"/>
      <c r="AW781" s="82"/>
      <c r="AX781" s="82"/>
      <c r="AY781" s="82"/>
      <c r="AZ781" s="82"/>
      <c r="BA781" s="82"/>
      <c r="BB781" s="82"/>
      <c r="BC781" s="82"/>
      <c r="BD781" s="82"/>
      <c r="BE781" s="82"/>
      <c r="BF781" s="82"/>
      <c r="BG781" s="82"/>
      <c r="BH781" s="82"/>
      <c r="BI781" s="82"/>
      <c r="BJ781" s="82"/>
    </row>
    <row r="782" spans="1:62" ht="15.75" customHeight="1" x14ac:dyDescent="0.25">
      <c r="A782" s="104"/>
      <c r="B782" s="105"/>
      <c r="C782" s="82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8"/>
      <c r="X782" s="108"/>
      <c r="Y782" s="108"/>
      <c r="Z782" s="107"/>
      <c r="AA782" s="107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  <c r="AL782" s="109"/>
      <c r="AM782" s="109"/>
      <c r="AN782" s="109"/>
      <c r="AO782" s="109"/>
      <c r="AP782" s="109"/>
      <c r="AQ782" s="109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  <c r="BC782" s="82"/>
      <c r="BD782" s="82"/>
      <c r="BE782" s="82"/>
      <c r="BF782" s="82"/>
      <c r="BG782" s="82"/>
      <c r="BH782" s="82"/>
      <c r="BI782" s="82"/>
      <c r="BJ782" s="82"/>
    </row>
    <row r="783" spans="1:62" ht="15.75" customHeight="1" x14ac:dyDescent="0.25">
      <c r="A783" s="104"/>
      <c r="B783" s="105"/>
      <c r="C783" s="82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8"/>
      <c r="X783" s="108"/>
      <c r="Y783" s="108"/>
      <c r="Z783" s="107"/>
      <c r="AA783" s="107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  <c r="AL783" s="109"/>
      <c r="AM783" s="109"/>
      <c r="AN783" s="109"/>
      <c r="AO783" s="109"/>
      <c r="AP783" s="109"/>
      <c r="AQ783" s="109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  <c r="BC783" s="82"/>
      <c r="BD783" s="82"/>
      <c r="BE783" s="82"/>
      <c r="BF783" s="82"/>
      <c r="BG783" s="82"/>
      <c r="BH783" s="82"/>
      <c r="BI783" s="82"/>
      <c r="BJ783" s="82"/>
    </row>
    <row r="784" spans="1:62" ht="15.75" customHeight="1" x14ac:dyDescent="0.25">
      <c r="A784" s="104"/>
      <c r="B784" s="105"/>
      <c r="C784" s="82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8"/>
      <c r="X784" s="108"/>
      <c r="Y784" s="108"/>
      <c r="Z784" s="107"/>
      <c r="AA784" s="107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09"/>
      <c r="AM784" s="109"/>
      <c r="AN784" s="109"/>
      <c r="AO784" s="109"/>
      <c r="AP784" s="109"/>
      <c r="AQ784" s="109"/>
      <c r="AR784" s="82"/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  <c r="BC784" s="82"/>
      <c r="BD784" s="82"/>
      <c r="BE784" s="82"/>
      <c r="BF784" s="82"/>
      <c r="BG784" s="82"/>
      <c r="BH784" s="82"/>
      <c r="BI784" s="82"/>
      <c r="BJ784" s="82"/>
    </row>
    <row r="785" spans="1:62" ht="15.75" customHeight="1" x14ac:dyDescent="0.25">
      <c r="A785" s="104"/>
      <c r="B785" s="105"/>
      <c r="C785" s="82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8"/>
      <c r="X785" s="108"/>
      <c r="Y785" s="108"/>
      <c r="Z785" s="107"/>
      <c r="AA785" s="107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  <c r="AO785" s="109"/>
      <c r="AP785" s="109"/>
      <c r="AQ785" s="109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  <c r="BD785" s="82"/>
      <c r="BE785" s="82"/>
      <c r="BF785" s="82"/>
      <c r="BG785" s="82"/>
      <c r="BH785" s="82"/>
      <c r="BI785" s="82"/>
      <c r="BJ785" s="82"/>
    </row>
    <row r="786" spans="1:62" ht="15.75" customHeight="1" x14ac:dyDescent="0.25">
      <c r="A786" s="104"/>
      <c r="B786" s="105"/>
      <c r="C786" s="82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8"/>
      <c r="X786" s="108"/>
      <c r="Y786" s="108"/>
      <c r="Z786" s="107"/>
      <c r="AA786" s="107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  <c r="AO786" s="109"/>
      <c r="AP786" s="109"/>
      <c r="AQ786" s="109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  <c r="BC786" s="82"/>
      <c r="BD786" s="82"/>
      <c r="BE786" s="82"/>
      <c r="BF786" s="82"/>
      <c r="BG786" s="82"/>
      <c r="BH786" s="82"/>
      <c r="BI786" s="82"/>
      <c r="BJ786" s="82"/>
    </row>
    <row r="787" spans="1:62" ht="15.75" customHeight="1" x14ac:dyDescent="0.25">
      <c r="A787" s="104"/>
      <c r="B787" s="105"/>
      <c r="C787" s="82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8"/>
      <c r="X787" s="108"/>
      <c r="Y787" s="108"/>
      <c r="Z787" s="107"/>
      <c r="AA787" s="107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  <c r="AO787" s="109"/>
      <c r="AP787" s="109"/>
      <c r="AQ787" s="109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  <c r="BC787" s="82"/>
      <c r="BD787" s="82"/>
      <c r="BE787" s="82"/>
      <c r="BF787" s="82"/>
      <c r="BG787" s="82"/>
      <c r="BH787" s="82"/>
      <c r="BI787" s="82"/>
      <c r="BJ787" s="82"/>
    </row>
    <row r="788" spans="1:62" ht="15.75" customHeight="1" x14ac:dyDescent="0.25">
      <c r="A788" s="104"/>
      <c r="B788" s="105"/>
      <c r="C788" s="82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8"/>
      <c r="X788" s="108"/>
      <c r="Y788" s="108"/>
      <c r="Z788" s="107"/>
      <c r="AA788" s="107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  <c r="AO788" s="109"/>
      <c r="AP788" s="109"/>
      <c r="AQ788" s="109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  <c r="BC788" s="82"/>
      <c r="BD788" s="82"/>
      <c r="BE788" s="82"/>
      <c r="BF788" s="82"/>
      <c r="BG788" s="82"/>
      <c r="BH788" s="82"/>
      <c r="BI788" s="82"/>
      <c r="BJ788" s="82"/>
    </row>
    <row r="789" spans="1:62" ht="15.75" customHeight="1" x14ac:dyDescent="0.25">
      <c r="A789" s="104"/>
      <c r="B789" s="105"/>
      <c r="C789" s="82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8"/>
      <c r="X789" s="108"/>
      <c r="Y789" s="108"/>
      <c r="Z789" s="107"/>
      <c r="AA789" s="107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  <c r="AO789" s="109"/>
      <c r="AP789" s="109"/>
      <c r="AQ789" s="109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  <c r="BC789" s="82"/>
      <c r="BD789" s="82"/>
      <c r="BE789" s="82"/>
      <c r="BF789" s="82"/>
      <c r="BG789" s="82"/>
      <c r="BH789" s="82"/>
      <c r="BI789" s="82"/>
      <c r="BJ789" s="82"/>
    </row>
    <row r="790" spans="1:62" ht="15.75" customHeight="1" x14ac:dyDescent="0.25">
      <c r="A790" s="104"/>
      <c r="B790" s="105"/>
      <c r="C790" s="82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8"/>
      <c r="X790" s="108"/>
      <c r="Y790" s="108"/>
      <c r="Z790" s="107"/>
      <c r="AA790" s="107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  <c r="AO790" s="109"/>
      <c r="AP790" s="109"/>
      <c r="AQ790" s="109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  <c r="BC790" s="82"/>
      <c r="BD790" s="82"/>
      <c r="BE790" s="82"/>
      <c r="BF790" s="82"/>
      <c r="BG790" s="82"/>
      <c r="BH790" s="82"/>
      <c r="BI790" s="82"/>
      <c r="BJ790" s="82"/>
    </row>
    <row r="791" spans="1:62" ht="15.75" customHeight="1" x14ac:dyDescent="0.25">
      <c r="A791" s="104"/>
      <c r="B791" s="105"/>
      <c r="C791" s="82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8"/>
      <c r="X791" s="108"/>
      <c r="Y791" s="108"/>
      <c r="Z791" s="107"/>
      <c r="AA791" s="107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  <c r="AO791" s="109"/>
      <c r="AP791" s="109"/>
      <c r="AQ791" s="109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  <c r="BC791" s="82"/>
      <c r="BD791" s="82"/>
      <c r="BE791" s="82"/>
      <c r="BF791" s="82"/>
      <c r="BG791" s="82"/>
      <c r="BH791" s="82"/>
      <c r="BI791" s="82"/>
      <c r="BJ791" s="82"/>
    </row>
    <row r="792" spans="1:62" ht="15.75" customHeight="1" x14ac:dyDescent="0.25">
      <c r="A792" s="104"/>
      <c r="B792" s="105"/>
      <c r="C792" s="82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8"/>
      <c r="X792" s="108"/>
      <c r="Y792" s="108"/>
      <c r="Z792" s="107"/>
      <c r="AA792" s="107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  <c r="AO792" s="109"/>
      <c r="AP792" s="109"/>
      <c r="AQ792" s="109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  <c r="BD792" s="82"/>
      <c r="BE792" s="82"/>
      <c r="BF792" s="82"/>
      <c r="BG792" s="82"/>
      <c r="BH792" s="82"/>
      <c r="BI792" s="82"/>
      <c r="BJ792" s="82"/>
    </row>
    <row r="793" spans="1:62" ht="15.75" customHeight="1" x14ac:dyDescent="0.25">
      <c r="A793" s="104"/>
      <c r="B793" s="105"/>
      <c r="C793" s="82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8"/>
      <c r="X793" s="108"/>
      <c r="Y793" s="108"/>
      <c r="Z793" s="107"/>
      <c r="AA793" s="107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  <c r="AL793" s="109"/>
      <c r="AM793" s="109"/>
      <c r="AN793" s="109"/>
      <c r="AO793" s="109"/>
      <c r="AP793" s="109"/>
      <c r="AQ793" s="109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  <c r="BC793" s="82"/>
      <c r="BD793" s="82"/>
      <c r="BE793" s="82"/>
      <c r="BF793" s="82"/>
      <c r="BG793" s="82"/>
      <c r="BH793" s="82"/>
      <c r="BI793" s="82"/>
      <c r="BJ793" s="82"/>
    </row>
    <row r="794" spans="1:62" ht="15.75" customHeight="1" x14ac:dyDescent="0.25">
      <c r="A794" s="104"/>
      <c r="B794" s="105"/>
      <c r="C794" s="82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8"/>
      <c r="X794" s="108"/>
      <c r="Y794" s="108"/>
      <c r="Z794" s="107"/>
      <c r="AA794" s="107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  <c r="AL794" s="109"/>
      <c r="AM794" s="109"/>
      <c r="AN794" s="109"/>
      <c r="AO794" s="109"/>
      <c r="AP794" s="109"/>
      <c r="AQ794" s="109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  <c r="BC794" s="82"/>
      <c r="BD794" s="82"/>
      <c r="BE794" s="82"/>
      <c r="BF794" s="82"/>
      <c r="BG794" s="82"/>
      <c r="BH794" s="82"/>
      <c r="BI794" s="82"/>
      <c r="BJ794" s="82"/>
    </row>
    <row r="795" spans="1:62" ht="15.75" customHeight="1" x14ac:dyDescent="0.25">
      <c r="A795" s="104"/>
      <c r="B795" s="105"/>
      <c r="C795" s="82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8"/>
      <c r="X795" s="108"/>
      <c r="Y795" s="108"/>
      <c r="Z795" s="107"/>
      <c r="AA795" s="107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  <c r="AL795" s="109"/>
      <c r="AM795" s="109"/>
      <c r="AN795" s="109"/>
      <c r="AO795" s="109"/>
      <c r="AP795" s="109"/>
      <c r="AQ795" s="109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  <c r="BC795" s="82"/>
      <c r="BD795" s="82"/>
      <c r="BE795" s="82"/>
      <c r="BF795" s="82"/>
      <c r="BG795" s="82"/>
      <c r="BH795" s="82"/>
      <c r="BI795" s="82"/>
      <c r="BJ795" s="82"/>
    </row>
    <row r="796" spans="1:62" ht="15.75" customHeight="1" x14ac:dyDescent="0.25">
      <c r="A796" s="104"/>
      <c r="B796" s="105"/>
      <c r="C796" s="82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8"/>
      <c r="X796" s="108"/>
      <c r="Y796" s="108"/>
      <c r="Z796" s="107"/>
      <c r="AA796" s="107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  <c r="AL796" s="109"/>
      <c r="AM796" s="109"/>
      <c r="AN796" s="109"/>
      <c r="AO796" s="109"/>
      <c r="AP796" s="109"/>
      <c r="AQ796" s="109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  <c r="BC796" s="82"/>
      <c r="BD796" s="82"/>
      <c r="BE796" s="82"/>
      <c r="BF796" s="82"/>
      <c r="BG796" s="82"/>
      <c r="BH796" s="82"/>
      <c r="BI796" s="82"/>
      <c r="BJ796" s="82"/>
    </row>
    <row r="797" spans="1:62" ht="15.75" customHeight="1" x14ac:dyDescent="0.25">
      <c r="A797" s="104"/>
      <c r="B797" s="105"/>
      <c r="C797" s="82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8"/>
      <c r="X797" s="108"/>
      <c r="Y797" s="108"/>
      <c r="Z797" s="107"/>
      <c r="AA797" s="107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  <c r="AL797" s="109"/>
      <c r="AM797" s="109"/>
      <c r="AN797" s="109"/>
      <c r="AO797" s="109"/>
      <c r="AP797" s="109"/>
      <c r="AQ797" s="109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  <c r="BD797" s="82"/>
      <c r="BE797" s="82"/>
      <c r="BF797" s="82"/>
      <c r="BG797" s="82"/>
      <c r="BH797" s="82"/>
      <c r="BI797" s="82"/>
      <c r="BJ797" s="82"/>
    </row>
    <row r="798" spans="1:62" ht="15.75" customHeight="1" x14ac:dyDescent="0.25">
      <c r="A798" s="104"/>
      <c r="B798" s="105"/>
      <c r="C798" s="82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8"/>
      <c r="X798" s="108"/>
      <c r="Y798" s="108"/>
      <c r="Z798" s="107"/>
      <c r="AA798" s="107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  <c r="AO798" s="109"/>
      <c r="AP798" s="109"/>
      <c r="AQ798" s="109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  <c r="BC798" s="82"/>
      <c r="BD798" s="82"/>
      <c r="BE798" s="82"/>
      <c r="BF798" s="82"/>
      <c r="BG798" s="82"/>
      <c r="BH798" s="82"/>
      <c r="BI798" s="82"/>
      <c r="BJ798" s="82"/>
    </row>
    <row r="799" spans="1:62" ht="15.75" customHeight="1" x14ac:dyDescent="0.25">
      <c r="A799" s="104"/>
      <c r="B799" s="105"/>
      <c r="C799" s="82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8"/>
      <c r="X799" s="108"/>
      <c r="Y799" s="108"/>
      <c r="Z799" s="107"/>
      <c r="AA799" s="107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O799" s="109"/>
      <c r="AP799" s="109"/>
      <c r="AQ799" s="109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  <c r="BC799" s="82"/>
      <c r="BD799" s="82"/>
      <c r="BE799" s="82"/>
      <c r="BF799" s="82"/>
      <c r="BG799" s="82"/>
      <c r="BH799" s="82"/>
      <c r="BI799" s="82"/>
      <c r="BJ799" s="82"/>
    </row>
    <row r="800" spans="1:62" ht="15.75" customHeight="1" x14ac:dyDescent="0.25">
      <c r="A800" s="104"/>
      <c r="B800" s="105"/>
      <c r="C800" s="82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8"/>
      <c r="X800" s="108"/>
      <c r="Y800" s="108"/>
      <c r="Z800" s="107"/>
      <c r="AA800" s="107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O800" s="109"/>
      <c r="AP800" s="109"/>
      <c r="AQ800" s="109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  <c r="BC800" s="82"/>
      <c r="BD800" s="82"/>
      <c r="BE800" s="82"/>
      <c r="BF800" s="82"/>
      <c r="BG800" s="82"/>
      <c r="BH800" s="82"/>
      <c r="BI800" s="82"/>
      <c r="BJ800" s="82"/>
    </row>
    <row r="801" spans="1:62" ht="15.75" customHeight="1" x14ac:dyDescent="0.25">
      <c r="A801" s="104"/>
      <c r="B801" s="105"/>
      <c r="C801" s="82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8"/>
      <c r="X801" s="108"/>
      <c r="Y801" s="108"/>
      <c r="Z801" s="107"/>
      <c r="AA801" s="107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O801" s="109"/>
      <c r="AP801" s="109"/>
      <c r="AQ801" s="109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  <c r="BD801" s="82"/>
      <c r="BE801" s="82"/>
      <c r="BF801" s="82"/>
      <c r="BG801" s="82"/>
      <c r="BH801" s="82"/>
      <c r="BI801" s="82"/>
      <c r="BJ801" s="82"/>
    </row>
    <row r="802" spans="1:62" ht="15.75" customHeight="1" x14ac:dyDescent="0.25">
      <c r="A802" s="104"/>
      <c r="B802" s="105"/>
      <c r="C802" s="82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8"/>
      <c r="X802" s="108"/>
      <c r="Y802" s="108"/>
      <c r="Z802" s="107"/>
      <c r="AA802" s="107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O802" s="109"/>
      <c r="AP802" s="109"/>
      <c r="AQ802" s="109"/>
      <c r="AR802" s="82"/>
      <c r="AS802" s="82"/>
      <c r="AT802" s="82"/>
      <c r="AU802" s="82"/>
      <c r="AV802" s="82"/>
      <c r="AW802" s="82"/>
      <c r="AX802" s="82"/>
      <c r="AY802" s="82"/>
      <c r="AZ802" s="82"/>
      <c r="BA802" s="82"/>
      <c r="BB802" s="82"/>
      <c r="BC802" s="82"/>
      <c r="BD802" s="82"/>
      <c r="BE802" s="82"/>
      <c r="BF802" s="82"/>
      <c r="BG802" s="82"/>
      <c r="BH802" s="82"/>
      <c r="BI802" s="82"/>
      <c r="BJ802" s="82"/>
    </row>
    <row r="803" spans="1:62" ht="15.75" customHeight="1" x14ac:dyDescent="0.25">
      <c r="A803" s="104"/>
      <c r="B803" s="105"/>
      <c r="C803" s="82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8"/>
      <c r="X803" s="108"/>
      <c r="Y803" s="108"/>
      <c r="Z803" s="107"/>
      <c r="AA803" s="107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O803" s="109"/>
      <c r="AP803" s="109"/>
      <c r="AQ803" s="109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  <c r="BC803" s="82"/>
      <c r="BD803" s="82"/>
      <c r="BE803" s="82"/>
      <c r="BF803" s="82"/>
      <c r="BG803" s="82"/>
      <c r="BH803" s="82"/>
      <c r="BI803" s="82"/>
      <c r="BJ803" s="82"/>
    </row>
    <row r="804" spans="1:62" ht="15.75" customHeight="1" x14ac:dyDescent="0.25">
      <c r="A804" s="104"/>
      <c r="B804" s="105"/>
      <c r="C804" s="82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8"/>
      <c r="X804" s="108"/>
      <c r="Y804" s="108"/>
      <c r="Z804" s="107"/>
      <c r="AA804" s="107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O804" s="109"/>
      <c r="AP804" s="109"/>
      <c r="AQ804" s="109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  <c r="BC804" s="82"/>
      <c r="BD804" s="82"/>
      <c r="BE804" s="82"/>
      <c r="BF804" s="82"/>
      <c r="BG804" s="82"/>
      <c r="BH804" s="82"/>
      <c r="BI804" s="82"/>
      <c r="BJ804" s="82"/>
    </row>
    <row r="805" spans="1:62" ht="15.75" customHeight="1" x14ac:dyDescent="0.25">
      <c r="A805" s="104"/>
      <c r="B805" s="105"/>
      <c r="C805" s="82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8"/>
      <c r="X805" s="108"/>
      <c r="Y805" s="108"/>
      <c r="Z805" s="107"/>
      <c r="AA805" s="107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O805" s="109"/>
      <c r="AP805" s="109"/>
      <c r="AQ805" s="109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  <c r="BC805" s="82"/>
      <c r="BD805" s="82"/>
      <c r="BE805" s="82"/>
      <c r="BF805" s="82"/>
      <c r="BG805" s="82"/>
      <c r="BH805" s="82"/>
      <c r="BI805" s="82"/>
      <c r="BJ805" s="82"/>
    </row>
    <row r="806" spans="1:62" ht="15.75" customHeight="1" x14ac:dyDescent="0.25">
      <c r="A806" s="104"/>
      <c r="B806" s="105"/>
      <c r="C806" s="82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8"/>
      <c r="X806" s="108"/>
      <c r="Y806" s="108"/>
      <c r="Z806" s="107"/>
      <c r="AA806" s="107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  <c r="AP806" s="109"/>
      <c r="AQ806" s="109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  <c r="BD806" s="82"/>
      <c r="BE806" s="82"/>
      <c r="BF806" s="82"/>
      <c r="BG806" s="82"/>
      <c r="BH806" s="82"/>
      <c r="BI806" s="82"/>
      <c r="BJ806" s="82"/>
    </row>
    <row r="807" spans="1:62" ht="15.75" customHeight="1" x14ac:dyDescent="0.25">
      <c r="A807" s="104"/>
      <c r="B807" s="105"/>
      <c r="C807" s="82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8"/>
      <c r="X807" s="108"/>
      <c r="Y807" s="108"/>
      <c r="Z807" s="107"/>
      <c r="AA807" s="107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O807" s="109"/>
      <c r="AP807" s="109"/>
      <c r="AQ807" s="109"/>
      <c r="AR807" s="82"/>
      <c r="AS807" s="82"/>
      <c r="AT807" s="82"/>
      <c r="AU807" s="82"/>
      <c r="AV807" s="82"/>
      <c r="AW807" s="82"/>
      <c r="AX807" s="82"/>
      <c r="AY807" s="82"/>
      <c r="AZ807" s="82"/>
      <c r="BA807" s="82"/>
      <c r="BB807" s="82"/>
      <c r="BC807" s="82"/>
      <c r="BD807" s="82"/>
      <c r="BE807" s="82"/>
      <c r="BF807" s="82"/>
      <c r="BG807" s="82"/>
      <c r="BH807" s="82"/>
      <c r="BI807" s="82"/>
      <c r="BJ807" s="82"/>
    </row>
    <row r="808" spans="1:62" ht="15.75" customHeight="1" x14ac:dyDescent="0.25">
      <c r="A808" s="104"/>
      <c r="B808" s="105"/>
      <c r="C808" s="82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8"/>
      <c r="X808" s="108"/>
      <c r="Y808" s="108"/>
      <c r="Z808" s="107"/>
      <c r="AA808" s="107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  <c r="AO808" s="109"/>
      <c r="AP808" s="109"/>
      <c r="AQ808" s="109"/>
      <c r="AR808" s="82"/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  <c r="BC808" s="82"/>
      <c r="BD808" s="82"/>
      <c r="BE808" s="82"/>
      <c r="BF808" s="82"/>
      <c r="BG808" s="82"/>
      <c r="BH808" s="82"/>
      <c r="BI808" s="82"/>
      <c r="BJ808" s="82"/>
    </row>
    <row r="809" spans="1:62" ht="15.75" customHeight="1" x14ac:dyDescent="0.25">
      <c r="A809" s="104"/>
      <c r="B809" s="105"/>
      <c r="C809" s="82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8"/>
      <c r="X809" s="108"/>
      <c r="Y809" s="108"/>
      <c r="Z809" s="107"/>
      <c r="AA809" s="107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  <c r="AO809" s="109"/>
      <c r="AP809" s="109"/>
      <c r="AQ809" s="109"/>
      <c r="AR809" s="82"/>
      <c r="AS809" s="82"/>
      <c r="AT809" s="82"/>
      <c r="AU809" s="82"/>
      <c r="AV809" s="82"/>
      <c r="AW809" s="82"/>
      <c r="AX809" s="82"/>
      <c r="AY809" s="82"/>
      <c r="AZ809" s="82"/>
      <c r="BA809" s="82"/>
      <c r="BB809" s="82"/>
      <c r="BC809" s="82"/>
      <c r="BD809" s="82"/>
      <c r="BE809" s="82"/>
      <c r="BF809" s="82"/>
      <c r="BG809" s="82"/>
      <c r="BH809" s="82"/>
      <c r="BI809" s="82"/>
      <c r="BJ809" s="82"/>
    </row>
    <row r="810" spans="1:62" ht="15.75" customHeight="1" x14ac:dyDescent="0.25">
      <c r="A810" s="104"/>
      <c r="B810" s="105"/>
      <c r="C810" s="82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8"/>
      <c r="X810" s="108"/>
      <c r="Y810" s="108"/>
      <c r="Z810" s="107"/>
      <c r="AA810" s="107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  <c r="AO810" s="109"/>
      <c r="AP810" s="109"/>
      <c r="AQ810" s="109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  <c r="BC810" s="82"/>
      <c r="BD810" s="82"/>
      <c r="BE810" s="82"/>
      <c r="BF810" s="82"/>
      <c r="BG810" s="82"/>
      <c r="BH810" s="82"/>
      <c r="BI810" s="82"/>
      <c r="BJ810" s="82"/>
    </row>
    <row r="811" spans="1:62" ht="15.75" customHeight="1" x14ac:dyDescent="0.25">
      <c r="A811" s="104"/>
      <c r="B811" s="105"/>
      <c r="C811" s="82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8"/>
      <c r="X811" s="108"/>
      <c r="Y811" s="108"/>
      <c r="Z811" s="107"/>
      <c r="AA811" s="107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  <c r="AO811" s="109"/>
      <c r="AP811" s="109"/>
      <c r="AQ811" s="109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  <c r="BC811" s="82"/>
      <c r="BD811" s="82"/>
      <c r="BE811" s="82"/>
      <c r="BF811" s="82"/>
      <c r="BG811" s="82"/>
      <c r="BH811" s="82"/>
      <c r="BI811" s="82"/>
      <c r="BJ811" s="82"/>
    </row>
    <row r="812" spans="1:62" ht="15.75" customHeight="1" x14ac:dyDescent="0.25">
      <c r="A812" s="104"/>
      <c r="B812" s="105"/>
      <c r="C812" s="82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8"/>
      <c r="X812" s="108"/>
      <c r="Y812" s="108"/>
      <c r="Z812" s="107"/>
      <c r="AA812" s="107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  <c r="AO812" s="109"/>
      <c r="AP812" s="109"/>
      <c r="AQ812" s="109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  <c r="BD812" s="82"/>
      <c r="BE812" s="82"/>
      <c r="BF812" s="82"/>
      <c r="BG812" s="82"/>
      <c r="BH812" s="82"/>
      <c r="BI812" s="82"/>
      <c r="BJ812" s="82"/>
    </row>
    <row r="813" spans="1:62" ht="15.75" customHeight="1" x14ac:dyDescent="0.25">
      <c r="A813" s="104"/>
      <c r="B813" s="105"/>
      <c r="C813" s="82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8"/>
      <c r="X813" s="108"/>
      <c r="Y813" s="108"/>
      <c r="Z813" s="107"/>
      <c r="AA813" s="107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  <c r="AO813" s="109"/>
      <c r="AP813" s="109"/>
      <c r="AQ813" s="109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  <c r="BC813" s="82"/>
      <c r="BD813" s="82"/>
      <c r="BE813" s="82"/>
      <c r="BF813" s="82"/>
      <c r="BG813" s="82"/>
      <c r="BH813" s="82"/>
      <c r="BI813" s="82"/>
      <c r="BJ813" s="82"/>
    </row>
    <row r="814" spans="1:62" ht="15.75" customHeight="1" x14ac:dyDescent="0.25">
      <c r="A814" s="104"/>
      <c r="B814" s="105"/>
      <c r="C814" s="82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8"/>
      <c r="X814" s="108"/>
      <c r="Y814" s="108"/>
      <c r="Z814" s="107"/>
      <c r="AA814" s="107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  <c r="AO814" s="109"/>
      <c r="AP814" s="109"/>
      <c r="AQ814" s="109"/>
      <c r="AR814" s="82"/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  <c r="BC814" s="82"/>
      <c r="BD814" s="82"/>
      <c r="BE814" s="82"/>
      <c r="BF814" s="82"/>
      <c r="BG814" s="82"/>
      <c r="BH814" s="82"/>
      <c r="BI814" s="82"/>
      <c r="BJ814" s="82"/>
    </row>
    <row r="815" spans="1:62" ht="15.75" customHeight="1" x14ac:dyDescent="0.25">
      <c r="A815" s="104"/>
      <c r="B815" s="105"/>
      <c r="C815" s="82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8"/>
      <c r="X815" s="108"/>
      <c r="Y815" s="108"/>
      <c r="Z815" s="107"/>
      <c r="AA815" s="107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  <c r="AO815" s="109"/>
      <c r="AP815" s="109"/>
      <c r="AQ815" s="109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  <c r="BC815" s="82"/>
      <c r="BD815" s="82"/>
      <c r="BE815" s="82"/>
      <c r="BF815" s="82"/>
      <c r="BG815" s="82"/>
      <c r="BH815" s="82"/>
      <c r="BI815" s="82"/>
      <c r="BJ815" s="82"/>
    </row>
    <row r="816" spans="1:62" ht="15.75" customHeight="1" x14ac:dyDescent="0.25">
      <c r="A816" s="104"/>
      <c r="B816" s="105"/>
      <c r="C816" s="82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8"/>
      <c r="X816" s="108"/>
      <c r="Y816" s="108"/>
      <c r="Z816" s="107"/>
      <c r="AA816" s="107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  <c r="AL816" s="109"/>
      <c r="AM816" s="109"/>
      <c r="AN816" s="109"/>
      <c r="AO816" s="109"/>
      <c r="AP816" s="109"/>
      <c r="AQ816" s="109"/>
      <c r="AR816" s="82"/>
      <c r="AS816" s="82"/>
      <c r="AT816" s="82"/>
      <c r="AU816" s="82"/>
      <c r="AV816" s="82"/>
      <c r="AW816" s="82"/>
      <c r="AX816" s="82"/>
      <c r="AY816" s="82"/>
      <c r="AZ816" s="82"/>
      <c r="BA816" s="82"/>
      <c r="BB816" s="82"/>
      <c r="BC816" s="82"/>
      <c r="BD816" s="82"/>
      <c r="BE816" s="82"/>
      <c r="BF816" s="82"/>
      <c r="BG816" s="82"/>
      <c r="BH816" s="82"/>
      <c r="BI816" s="82"/>
      <c r="BJ816" s="82"/>
    </row>
    <row r="817" spans="1:62" ht="15.75" customHeight="1" x14ac:dyDescent="0.25">
      <c r="A817" s="104"/>
      <c r="B817" s="105"/>
      <c r="C817" s="82"/>
      <c r="D817" s="107"/>
      <c r="E817" s="107"/>
      <c r="F817" s="107"/>
      <c r="G817" s="107"/>
      <c r="H817" s="107"/>
      <c r="I817" s="107"/>
      <c r="J817" s="107"/>
      <c r="K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8"/>
      <c r="X817" s="108"/>
      <c r="Y817" s="108"/>
      <c r="Z817" s="107"/>
      <c r="AA817" s="107"/>
      <c r="AB817" s="109"/>
      <c r="AC817" s="109"/>
      <c r="AD817" s="109"/>
      <c r="AE817" s="109"/>
      <c r="AF817" s="109"/>
      <c r="AG817" s="109"/>
      <c r="AH817" s="109"/>
      <c r="AI817" s="109"/>
      <c r="AJ817" s="109"/>
      <c r="AK817" s="109"/>
      <c r="AL817" s="109"/>
      <c r="AM817" s="109"/>
      <c r="AN817" s="109"/>
      <c r="AO817" s="109"/>
      <c r="AP817" s="109"/>
      <c r="AQ817" s="109"/>
      <c r="AR817" s="82"/>
      <c r="AS817" s="82"/>
      <c r="AT817" s="82"/>
      <c r="AU817" s="82"/>
      <c r="AV817" s="82"/>
      <c r="AW817" s="82"/>
      <c r="AX817" s="82"/>
      <c r="AY817" s="82"/>
      <c r="AZ817" s="82"/>
      <c r="BA817" s="82"/>
      <c r="BB817" s="82"/>
      <c r="BC817" s="82"/>
      <c r="BD817" s="82"/>
      <c r="BE817" s="82"/>
      <c r="BF817" s="82"/>
      <c r="BG817" s="82"/>
      <c r="BH817" s="82"/>
      <c r="BI817" s="82"/>
      <c r="BJ817" s="82"/>
    </row>
    <row r="818" spans="1:62" ht="15.75" customHeight="1" x14ac:dyDescent="0.25">
      <c r="A818" s="104"/>
      <c r="B818" s="105"/>
      <c r="C818" s="82"/>
      <c r="D818" s="107"/>
      <c r="E818" s="107"/>
      <c r="F818" s="107"/>
      <c r="G818" s="107"/>
      <c r="H818" s="107"/>
      <c r="I818" s="107"/>
      <c r="J818" s="107"/>
      <c r="K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8"/>
      <c r="X818" s="108"/>
      <c r="Y818" s="108"/>
      <c r="Z818" s="107"/>
      <c r="AA818" s="107"/>
      <c r="AB818" s="109"/>
      <c r="AC818" s="109"/>
      <c r="AD818" s="109"/>
      <c r="AE818" s="109"/>
      <c r="AF818" s="109"/>
      <c r="AG818" s="109"/>
      <c r="AH818" s="109"/>
      <c r="AI818" s="109"/>
      <c r="AJ818" s="109"/>
      <c r="AK818" s="109"/>
      <c r="AL818" s="109"/>
      <c r="AM818" s="109"/>
      <c r="AN818" s="109"/>
      <c r="AO818" s="109"/>
      <c r="AP818" s="109"/>
      <c r="AQ818" s="109"/>
      <c r="AR818" s="82"/>
      <c r="AS818" s="82"/>
      <c r="AT818" s="82"/>
      <c r="AU818" s="82"/>
      <c r="AV818" s="82"/>
      <c r="AW818" s="82"/>
      <c r="AX818" s="82"/>
      <c r="AY818" s="82"/>
      <c r="AZ818" s="82"/>
      <c r="BA818" s="82"/>
      <c r="BB818" s="82"/>
      <c r="BC818" s="82"/>
      <c r="BD818" s="82"/>
      <c r="BE818" s="82"/>
      <c r="BF818" s="82"/>
      <c r="BG818" s="82"/>
      <c r="BH818" s="82"/>
      <c r="BI818" s="82"/>
      <c r="BJ818" s="82"/>
    </row>
    <row r="819" spans="1:62" ht="15.75" customHeight="1" x14ac:dyDescent="0.25">
      <c r="A819" s="104"/>
      <c r="B819" s="105"/>
      <c r="C819" s="82"/>
      <c r="D819" s="107"/>
      <c r="E819" s="107"/>
      <c r="F819" s="107"/>
      <c r="G819" s="107"/>
      <c r="H819" s="107"/>
      <c r="I819" s="107"/>
      <c r="J819" s="107"/>
      <c r="K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8"/>
      <c r="X819" s="108"/>
      <c r="Y819" s="108"/>
      <c r="Z819" s="107"/>
      <c r="AA819" s="107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  <c r="AL819" s="109"/>
      <c r="AM819" s="109"/>
      <c r="AN819" s="109"/>
      <c r="AO819" s="109"/>
      <c r="AP819" s="109"/>
      <c r="AQ819" s="109"/>
      <c r="AR819" s="82"/>
      <c r="AS819" s="82"/>
      <c r="AT819" s="82"/>
      <c r="AU819" s="82"/>
      <c r="AV819" s="82"/>
      <c r="AW819" s="82"/>
      <c r="AX819" s="82"/>
      <c r="AY819" s="82"/>
      <c r="AZ819" s="82"/>
      <c r="BA819" s="82"/>
      <c r="BB819" s="82"/>
      <c r="BC819" s="82"/>
      <c r="BD819" s="82"/>
      <c r="BE819" s="82"/>
      <c r="BF819" s="82"/>
      <c r="BG819" s="82"/>
      <c r="BH819" s="82"/>
      <c r="BI819" s="82"/>
      <c r="BJ819" s="82"/>
    </row>
    <row r="820" spans="1:62" ht="15.75" customHeight="1" x14ac:dyDescent="0.25">
      <c r="A820" s="104"/>
      <c r="B820" s="105"/>
      <c r="C820" s="82"/>
      <c r="D820" s="107"/>
      <c r="E820" s="107"/>
      <c r="F820" s="107"/>
      <c r="G820" s="107"/>
      <c r="H820" s="107"/>
      <c r="I820" s="107"/>
      <c r="J820" s="107"/>
      <c r="K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8"/>
      <c r="X820" s="108"/>
      <c r="Y820" s="108"/>
      <c r="Z820" s="107"/>
      <c r="AA820" s="107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  <c r="AL820" s="109"/>
      <c r="AM820" s="109"/>
      <c r="AN820" s="109"/>
      <c r="AO820" s="109"/>
      <c r="AP820" s="109"/>
      <c r="AQ820" s="109"/>
      <c r="AR820" s="82"/>
      <c r="AS820" s="82"/>
      <c r="AT820" s="82"/>
      <c r="AU820" s="82"/>
      <c r="AV820" s="82"/>
      <c r="AW820" s="82"/>
      <c r="AX820" s="82"/>
      <c r="AY820" s="82"/>
      <c r="AZ820" s="82"/>
      <c r="BA820" s="82"/>
      <c r="BB820" s="82"/>
      <c r="BC820" s="82"/>
      <c r="BD820" s="82"/>
      <c r="BE820" s="82"/>
      <c r="BF820" s="82"/>
      <c r="BG820" s="82"/>
      <c r="BH820" s="82"/>
      <c r="BI820" s="82"/>
      <c r="BJ820" s="82"/>
    </row>
  </sheetData>
  <mergeCells count="70">
    <mergeCell ref="B169:C169"/>
    <mergeCell ref="K169:AQ169"/>
    <mergeCell ref="B146:C146"/>
    <mergeCell ref="K146:AQ146"/>
    <mergeCell ref="A153:A157"/>
    <mergeCell ref="B158:C158"/>
    <mergeCell ref="K158:AQ158"/>
    <mergeCell ref="B126:C126"/>
    <mergeCell ref="K126:AQ126"/>
    <mergeCell ref="B135:C135"/>
    <mergeCell ref="B136:C136"/>
    <mergeCell ref="K136:AQ136"/>
    <mergeCell ref="B84:C84"/>
    <mergeCell ref="B96:C96"/>
    <mergeCell ref="B106:C106"/>
    <mergeCell ref="K106:AQ106"/>
    <mergeCell ref="B117:C117"/>
    <mergeCell ref="K117:AQ117"/>
    <mergeCell ref="B74:C74"/>
    <mergeCell ref="K74:AQ74"/>
    <mergeCell ref="B78:C78"/>
    <mergeCell ref="K78:AQ78"/>
    <mergeCell ref="B83:AQ83"/>
    <mergeCell ref="B63:C63"/>
    <mergeCell ref="K63:AQ63"/>
    <mergeCell ref="B69:C69"/>
    <mergeCell ref="K69:AQ69"/>
    <mergeCell ref="A70:A73"/>
    <mergeCell ref="A41:A45"/>
    <mergeCell ref="B46:C46"/>
    <mergeCell ref="B50:C50"/>
    <mergeCell ref="B54:AQ54"/>
    <mergeCell ref="B55:C55"/>
    <mergeCell ref="B28:C28"/>
    <mergeCell ref="B35:C35"/>
    <mergeCell ref="K35:AQ35"/>
    <mergeCell ref="B40:C40"/>
    <mergeCell ref="K40:AQ40"/>
    <mergeCell ref="A6:A8"/>
    <mergeCell ref="B6:C6"/>
    <mergeCell ref="B14:C14"/>
    <mergeCell ref="AJ3:AQ3"/>
    <mergeCell ref="U4:U5"/>
    <mergeCell ref="V4:V5"/>
    <mergeCell ref="Z4:Z5"/>
    <mergeCell ref="AA4:AA5"/>
    <mergeCell ref="AB4:AE4"/>
    <mergeCell ref="AF4:AI4"/>
    <mergeCell ref="AJ4:AM4"/>
    <mergeCell ref="AN4:AQ4"/>
    <mergeCell ref="K3:K5"/>
    <mergeCell ref="L3:L5"/>
    <mergeCell ref="M3:M5"/>
    <mergeCell ref="N3:N5"/>
    <mergeCell ref="A1:AQ1"/>
    <mergeCell ref="A3:A5"/>
    <mergeCell ref="B3:B5"/>
    <mergeCell ref="C3:C5"/>
    <mergeCell ref="D3:D5"/>
    <mergeCell ref="F3:F5"/>
    <mergeCell ref="G3:G5"/>
    <mergeCell ref="H3:H5"/>
    <mergeCell ref="I3:I5"/>
    <mergeCell ref="J3:J5"/>
    <mergeCell ref="AB62:AE62"/>
    <mergeCell ref="AF62:AI62"/>
    <mergeCell ref="AJ62:AM62"/>
    <mergeCell ref="AN62:AQ62"/>
    <mergeCell ref="O3:O5"/>
    <mergeCell ref="AB3:AI3"/>
  </mergeCells>
  <dataValidations count="1">
    <dataValidation type="list" allowBlank="1" showErrorMessage="1" sqref="AO24:AO27 AC16:AC17 AG16:AG17 AK16:AK17 AO16:AO17 AC19:AC21 AG19:AG21 AK19:AK21 AO19:AO21 AK24:AK27 AG24:AG27 AC24:AC27 AC8:AC13 AO8:AO13 AK8:AK13 AG8:AG13 AK170:AK177 AO170:AO177 AG170:AG177 AC170:AC177 AG36:AG39 AK36:AK39 AO36:AO39 AG41:AG45 AK41:AK45 AO41:AO45 AC47:AC49 AG47:AG49 AK47:AK49 AO47:AO49 AG51:AG53 AK51:AK53 AO51:AO53 AB61:AC61 AF61:AG61 AO85:AO95 AK56:AK61 AG64:AG68 AK64:AK68 AO64:AO68 AC36:AC39 AC75:AC77 AG75:AG77 AK75:AK77 AO75:AO77 AG137:AG145 AG79:AG82 AK79:AK82 AC51:AC53 AK118:AK125 AC137:AC145 AC64:AC68 AC99:AC105 AG99:AG105 AK99:AK105 AO99:AO105 AO79:AO82 AG118:AG125 AO118:AO125 AC118:AC125 AC127:AC134 AG127:AG134 AK127:AK134 AO127:AO134 AK137:AK145 AO137:AO145 AC79:AC82 AG97 AC159:AC163 AG159:AG163 AK159:AK163 AC165:AC168 AG165:AG168 AK165:AK168 AO165:AO168 AC56:AC60 AO159:AO163 AC41:AC45 AO70:AO73 AC70:AC73 AG70:AG73 AK70:AK73 AC29:AC34 AC97 AO97 AK97 AG29:AG34 AK29:AK34 AO29:AO34 AG56:AG60 AO56:AO61 AK85:AK95 AC85:AC95 AG85:AG95 AC107:AC116 AO107:AO116 AG107:AG116 AK107:AK116 AK147:AK157 AO147:AO157 AC147:AC157 AG147:AG157">
      <formula1>mod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&amp;LAPPROUVE CFVU DU 27/09/2021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15"/>
  <sheetViews>
    <sheetView topLeftCell="U1" workbookViewId="0">
      <selection activeCell="AI28" sqref="AI28"/>
    </sheetView>
  </sheetViews>
  <sheetFormatPr baseColWidth="10" defaultColWidth="12.625" defaultRowHeight="15" customHeight="1" x14ac:dyDescent="0.25"/>
  <cols>
    <col min="1" max="1" width="10.125" customWidth="1"/>
    <col min="2" max="2" width="6.125" bestFit="1" customWidth="1"/>
    <col min="3" max="3" width="72.375" bestFit="1" customWidth="1"/>
    <col min="4" max="4" width="11.625" customWidth="1"/>
    <col min="5" max="5" width="3.625" style="125" customWidth="1"/>
    <col min="6" max="7" width="13.625" style="125" customWidth="1"/>
    <col min="8" max="8" width="7.125" customWidth="1"/>
    <col min="9" max="9" width="6.125" hidden="1" customWidth="1"/>
    <col min="10" max="10" width="0.125" customWidth="1"/>
    <col min="11" max="11" width="7.625" bestFit="1" customWidth="1"/>
    <col min="12" max="12" width="6.375" bestFit="1" customWidth="1"/>
    <col min="13" max="13" width="6.625" bestFit="1" customWidth="1"/>
    <col min="14" max="20" width="8.125" hidden="1" customWidth="1"/>
    <col min="21" max="21" width="4.125" bestFit="1" customWidth="1"/>
    <col min="22" max="22" width="3.875" bestFit="1" customWidth="1"/>
    <col min="23" max="25" width="10.125" hidden="1" customWidth="1"/>
    <col min="26" max="26" width="11.125" hidden="1" customWidth="1"/>
    <col min="27" max="27" width="6" hidden="1" customWidth="1"/>
    <col min="28" max="28" width="40.125" style="110" bestFit="1" customWidth="1"/>
    <col min="29" max="29" width="9.125" style="110" bestFit="1" customWidth="1"/>
    <col min="30" max="30" width="27.5" style="110" bestFit="1" customWidth="1"/>
    <col min="31" max="31" width="8.125" style="110" bestFit="1" customWidth="1"/>
    <col min="32" max="32" width="11.125" style="110" bestFit="1" customWidth="1"/>
    <col min="33" max="33" width="9.125" style="110" bestFit="1" customWidth="1"/>
    <col min="34" max="34" width="14.5" style="110" bestFit="1" customWidth="1"/>
    <col min="35" max="35" width="8.125" style="110" bestFit="1" customWidth="1"/>
    <col min="36" max="36" width="14.125" style="110" bestFit="1" customWidth="1"/>
    <col min="37" max="37" width="9.125" style="110" bestFit="1" customWidth="1"/>
    <col min="38" max="38" width="14.5" style="110" bestFit="1" customWidth="1"/>
    <col min="39" max="39" width="8.125" style="110" bestFit="1" customWidth="1"/>
    <col min="40" max="40" width="11.125" style="110" bestFit="1" customWidth="1"/>
    <col min="41" max="41" width="9.125" style="110" bestFit="1" customWidth="1"/>
    <col min="42" max="42" width="14.5" style="110" bestFit="1" customWidth="1"/>
    <col min="43" max="43" width="8.125" style="110" bestFit="1" customWidth="1"/>
    <col min="44" max="44" width="59.375" customWidth="1"/>
    <col min="45" max="63" width="10.125" customWidth="1"/>
  </cols>
  <sheetData>
    <row r="1" spans="1:63" ht="91.5" customHeight="1" x14ac:dyDescent="0.6">
      <c r="A1" s="555" t="s">
        <v>126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  <c r="AP1" s="556"/>
      <c r="AQ1" s="556"/>
      <c r="AR1" s="556"/>
    </row>
    <row r="2" spans="1:63" ht="57.75" customHeight="1" thickBot="1" x14ac:dyDescent="0.65">
      <c r="A2" s="1"/>
      <c r="B2" s="2"/>
      <c r="C2" s="3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63" s="8" customFormat="1" ht="18" x14ac:dyDescent="0.25">
      <c r="A3" s="530"/>
      <c r="B3" s="557" t="s">
        <v>2</v>
      </c>
      <c r="C3" s="553" t="s">
        <v>3</v>
      </c>
      <c r="D3" s="553" t="s">
        <v>4</v>
      </c>
      <c r="E3" s="5"/>
      <c r="F3" s="553" t="s">
        <v>6</v>
      </c>
      <c r="G3" s="553" t="s">
        <v>7</v>
      </c>
      <c r="H3" s="553" t="s">
        <v>8</v>
      </c>
      <c r="I3" s="553" t="s">
        <v>9</v>
      </c>
      <c r="J3" s="553" t="s">
        <v>10</v>
      </c>
      <c r="K3" s="553" t="s">
        <v>11</v>
      </c>
      <c r="L3" s="553" t="s">
        <v>12</v>
      </c>
      <c r="M3" s="553" t="s">
        <v>13</v>
      </c>
      <c r="N3" s="553" t="s">
        <v>14</v>
      </c>
      <c r="O3" s="553" t="s">
        <v>15</v>
      </c>
      <c r="P3" s="4"/>
      <c r="Q3" s="4"/>
      <c r="R3" s="4"/>
      <c r="S3" s="4"/>
      <c r="T3" s="4"/>
      <c r="U3" s="5"/>
      <c r="V3" s="5"/>
      <c r="W3" s="6"/>
      <c r="X3" s="6"/>
      <c r="Y3" s="6"/>
      <c r="Z3" s="5"/>
      <c r="AA3" s="5"/>
      <c r="AB3" s="533" t="s">
        <v>16</v>
      </c>
      <c r="AC3" s="534"/>
      <c r="AD3" s="534"/>
      <c r="AE3" s="534"/>
      <c r="AF3" s="534"/>
      <c r="AG3" s="534"/>
      <c r="AH3" s="534"/>
      <c r="AI3" s="535"/>
      <c r="AJ3" s="536" t="s">
        <v>17</v>
      </c>
      <c r="AK3" s="537"/>
      <c r="AL3" s="537"/>
      <c r="AM3" s="537"/>
      <c r="AN3" s="537"/>
      <c r="AO3" s="537"/>
      <c r="AP3" s="537"/>
      <c r="AQ3" s="538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</row>
    <row r="4" spans="1:63" s="8" customFormat="1" ht="15" customHeight="1" x14ac:dyDescent="0.2">
      <c r="A4" s="530"/>
      <c r="B4" s="558"/>
      <c r="C4" s="554"/>
      <c r="D4" s="554"/>
      <c r="E4" s="111"/>
      <c r="F4" s="560"/>
      <c r="G4" s="560"/>
      <c r="H4" s="554"/>
      <c r="I4" s="554"/>
      <c r="J4" s="554"/>
      <c r="K4" s="554"/>
      <c r="L4" s="554"/>
      <c r="M4" s="554"/>
      <c r="N4" s="554"/>
      <c r="O4" s="554"/>
      <c r="P4" s="9"/>
      <c r="Q4" s="9" t="s">
        <v>18</v>
      </c>
      <c r="R4" s="9" t="s">
        <v>19</v>
      </c>
      <c r="S4" s="9" t="s">
        <v>20</v>
      </c>
      <c r="T4" s="9" t="s">
        <v>21</v>
      </c>
      <c r="U4" s="539" t="s">
        <v>22</v>
      </c>
      <c r="V4" s="539" t="s">
        <v>23</v>
      </c>
      <c r="W4" s="10"/>
      <c r="X4" s="10"/>
      <c r="Y4" s="10"/>
      <c r="Z4" s="539" t="s">
        <v>24</v>
      </c>
      <c r="AA4" s="541" t="s">
        <v>25</v>
      </c>
      <c r="AB4" s="599" t="s">
        <v>26</v>
      </c>
      <c r="AC4" s="600"/>
      <c r="AD4" s="600"/>
      <c r="AE4" s="601"/>
      <c r="AF4" s="602" t="s">
        <v>27</v>
      </c>
      <c r="AG4" s="600"/>
      <c r="AH4" s="600"/>
      <c r="AI4" s="601"/>
      <c r="AJ4" s="603" t="s">
        <v>26</v>
      </c>
      <c r="AK4" s="600"/>
      <c r="AL4" s="600"/>
      <c r="AM4" s="601"/>
      <c r="AN4" s="604" t="s">
        <v>27</v>
      </c>
      <c r="AO4" s="600"/>
      <c r="AP4" s="600"/>
      <c r="AQ4" s="605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</row>
    <row r="5" spans="1:63" s="8" customFormat="1" ht="15" customHeight="1" thickBot="1" x14ac:dyDescent="0.25">
      <c r="A5" s="530"/>
      <c r="B5" s="559"/>
      <c r="C5" s="540"/>
      <c r="D5" s="540"/>
      <c r="E5" s="112"/>
      <c r="F5" s="561"/>
      <c r="G5" s="561"/>
      <c r="H5" s="554"/>
      <c r="I5" s="554"/>
      <c r="J5" s="554"/>
      <c r="K5" s="554"/>
      <c r="L5" s="554"/>
      <c r="M5" s="554"/>
      <c r="N5" s="554"/>
      <c r="O5" s="554"/>
      <c r="P5" s="9"/>
      <c r="Q5" s="9"/>
      <c r="R5" s="9"/>
      <c r="S5" s="9"/>
      <c r="T5" s="9"/>
      <c r="U5" s="554"/>
      <c r="V5" s="554"/>
      <c r="W5" s="12"/>
      <c r="X5" s="12"/>
      <c r="Y5" s="12"/>
      <c r="Z5" s="540"/>
      <c r="AA5" s="542"/>
      <c r="AB5" s="128" t="s">
        <v>28</v>
      </c>
      <c r="AC5" s="128" t="s">
        <v>29</v>
      </c>
      <c r="AD5" s="128" t="s">
        <v>30</v>
      </c>
      <c r="AE5" s="128" t="s">
        <v>31</v>
      </c>
      <c r="AF5" s="14" t="s">
        <v>32</v>
      </c>
      <c r="AG5" s="14" t="s">
        <v>29</v>
      </c>
      <c r="AH5" s="14" t="s">
        <v>30</v>
      </c>
      <c r="AI5" s="14" t="s">
        <v>31</v>
      </c>
      <c r="AJ5" s="15" t="s">
        <v>28</v>
      </c>
      <c r="AK5" s="15" t="s">
        <v>29</v>
      </c>
      <c r="AL5" s="15" t="s">
        <v>30</v>
      </c>
      <c r="AM5" s="15" t="s">
        <v>31</v>
      </c>
      <c r="AN5" s="16" t="s">
        <v>32</v>
      </c>
      <c r="AO5" s="16" t="s">
        <v>29</v>
      </c>
      <c r="AP5" s="16" t="s">
        <v>30</v>
      </c>
      <c r="AQ5" s="17" t="s">
        <v>31</v>
      </c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</row>
    <row r="6" spans="1:63" s="132" customFormat="1" ht="20.25" x14ac:dyDescent="0.25">
      <c r="A6" s="530"/>
      <c r="B6" s="531" t="s">
        <v>33</v>
      </c>
      <c r="C6" s="532"/>
      <c r="D6" s="142" t="s">
        <v>1</v>
      </c>
      <c r="E6" s="142" t="s">
        <v>1</v>
      </c>
      <c r="F6" s="142" t="s">
        <v>1</v>
      </c>
      <c r="G6" s="143" t="s">
        <v>1</v>
      </c>
      <c r="H6" s="144"/>
      <c r="I6" s="144"/>
      <c r="J6" s="144"/>
      <c r="K6" s="144"/>
      <c r="L6" s="144"/>
      <c r="M6" s="145">
        <v>8</v>
      </c>
      <c r="N6" s="144"/>
      <c r="O6" s="144"/>
      <c r="P6" s="144"/>
      <c r="Q6" s="144"/>
      <c r="R6" s="144"/>
      <c r="S6" s="144"/>
      <c r="T6" s="144"/>
      <c r="U6" s="144"/>
      <c r="V6" s="144"/>
      <c r="W6" s="130"/>
      <c r="X6" s="130"/>
      <c r="Y6" s="130"/>
      <c r="Z6" s="130"/>
      <c r="AA6" s="130"/>
      <c r="AB6" s="136">
        <v>1</v>
      </c>
      <c r="AC6" s="137" t="s">
        <v>46</v>
      </c>
      <c r="AD6" s="137" t="s">
        <v>132</v>
      </c>
      <c r="AE6" s="137" t="s">
        <v>83</v>
      </c>
      <c r="AF6" s="138">
        <v>1</v>
      </c>
      <c r="AG6" s="139" t="s">
        <v>46</v>
      </c>
      <c r="AH6" s="139" t="s">
        <v>132</v>
      </c>
      <c r="AI6" s="139" t="s">
        <v>83</v>
      </c>
      <c r="AJ6" s="140">
        <v>1</v>
      </c>
      <c r="AK6" s="141" t="s">
        <v>46</v>
      </c>
      <c r="AL6" s="141" t="s">
        <v>132</v>
      </c>
      <c r="AM6" s="141" t="s">
        <v>83</v>
      </c>
      <c r="AN6" s="147">
        <v>1</v>
      </c>
      <c r="AO6" s="148" t="s">
        <v>46</v>
      </c>
      <c r="AP6" s="148" t="s">
        <v>132</v>
      </c>
      <c r="AQ6" s="148" t="s">
        <v>83</v>
      </c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</row>
    <row r="7" spans="1:63" ht="17.100000000000001" customHeight="1" x14ac:dyDescent="0.25">
      <c r="A7" s="530"/>
      <c r="B7" s="20" t="s">
        <v>1</v>
      </c>
      <c r="C7" s="21" t="s">
        <v>35</v>
      </c>
      <c r="D7" s="22" t="s">
        <v>1</v>
      </c>
      <c r="E7" s="113" t="s">
        <v>37</v>
      </c>
      <c r="F7" s="113" t="s">
        <v>38</v>
      </c>
      <c r="G7" s="113" t="s">
        <v>39</v>
      </c>
      <c r="H7" s="124">
        <v>74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>
        <v>32</v>
      </c>
      <c r="W7" s="26" t="s">
        <v>41</v>
      </c>
      <c r="X7" s="26" t="s">
        <v>42</v>
      </c>
      <c r="Y7" s="26" t="s">
        <v>43</v>
      </c>
      <c r="Z7" s="26"/>
      <c r="AA7" s="26"/>
      <c r="AB7" s="129"/>
      <c r="AC7" s="129"/>
      <c r="AD7" s="129"/>
      <c r="AE7" s="129"/>
      <c r="AF7" s="28"/>
      <c r="AG7" s="29"/>
      <c r="AH7" s="29"/>
      <c r="AI7" s="29"/>
      <c r="AJ7" s="30"/>
      <c r="AK7" s="31"/>
      <c r="AL7" s="31"/>
      <c r="AM7" s="31"/>
      <c r="AN7" s="32"/>
      <c r="AO7" s="33"/>
      <c r="AP7" s="33"/>
      <c r="AQ7" s="34"/>
      <c r="AR7" s="35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</row>
    <row r="8" spans="1:63" ht="15.75" x14ac:dyDescent="0.25">
      <c r="A8" s="530"/>
      <c r="B8" s="20" t="s">
        <v>1</v>
      </c>
      <c r="C8" s="21" t="s">
        <v>57</v>
      </c>
      <c r="D8" s="115" t="s">
        <v>1</v>
      </c>
      <c r="E8" s="113" t="s">
        <v>37</v>
      </c>
      <c r="F8" s="113" t="s">
        <v>133</v>
      </c>
      <c r="G8" s="113" t="s">
        <v>134</v>
      </c>
      <c r="H8" s="117">
        <v>74</v>
      </c>
      <c r="I8" s="25"/>
      <c r="J8" s="25"/>
      <c r="K8" s="50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>
        <v>20</v>
      </c>
      <c r="W8" s="44">
        <f t="shared" ref="W8:W9" si="0">U8*Q8*1.5</f>
        <v>0</v>
      </c>
      <c r="X8" s="44">
        <f t="shared" ref="X8:X10" si="1">V8*R8</f>
        <v>0</v>
      </c>
      <c r="Y8" s="44">
        <f t="shared" ref="Y8:Y10" si="2">W8+X8</f>
        <v>0</v>
      </c>
      <c r="Z8" s="45"/>
      <c r="AA8" s="45"/>
      <c r="AB8" s="27"/>
      <c r="AC8" s="27"/>
      <c r="AD8" s="27"/>
      <c r="AE8" s="27"/>
      <c r="AF8" s="28"/>
      <c r="AG8" s="29"/>
      <c r="AH8" s="29"/>
      <c r="AI8" s="29"/>
      <c r="AJ8" s="30"/>
      <c r="AK8" s="31"/>
      <c r="AL8" s="31"/>
      <c r="AM8" s="31"/>
      <c r="AN8" s="32"/>
      <c r="AO8" s="33"/>
      <c r="AP8" s="33"/>
      <c r="AQ8" s="34"/>
      <c r="AR8" s="35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</row>
    <row r="9" spans="1:63" ht="15.75" x14ac:dyDescent="0.25">
      <c r="A9" s="19"/>
      <c r="B9" s="20" t="s">
        <v>1</v>
      </c>
      <c r="C9" s="21" t="s">
        <v>127</v>
      </c>
      <c r="D9" s="115" t="s">
        <v>1</v>
      </c>
      <c r="E9" s="113" t="s">
        <v>37</v>
      </c>
      <c r="F9" s="113" t="s">
        <v>131</v>
      </c>
      <c r="G9" s="113" t="s">
        <v>125</v>
      </c>
      <c r="H9" s="117"/>
      <c r="I9" s="25"/>
      <c r="J9" s="25"/>
      <c r="K9" s="52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>
        <v>12</v>
      </c>
      <c r="W9" s="44">
        <f t="shared" si="0"/>
        <v>0</v>
      </c>
      <c r="X9" s="44">
        <f t="shared" si="1"/>
        <v>0</v>
      </c>
      <c r="Y9" s="44">
        <f t="shared" si="2"/>
        <v>0</v>
      </c>
      <c r="Z9" s="45"/>
      <c r="AA9" s="45"/>
      <c r="AB9" s="27"/>
      <c r="AC9" s="27"/>
      <c r="AD9" s="27"/>
      <c r="AE9" s="27"/>
      <c r="AF9" s="28"/>
      <c r="AG9" s="29"/>
      <c r="AH9" s="29"/>
      <c r="AI9" s="29"/>
      <c r="AJ9" s="30"/>
      <c r="AK9" s="31"/>
      <c r="AL9" s="31"/>
      <c r="AM9" s="31"/>
      <c r="AN9" s="32"/>
      <c r="AO9" s="33"/>
      <c r="AP9" s="33"/>
      <c r="AQ9" s="34"/>
      <c r="AR9" s="35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</row>
    <row r="10" spans="1:63" ht="17.100000000000001" customHeight="1" x14ac:dyDescent="0.25">
      <c r="A10" s="19"/>
      <c r="B10" s="20" t="s">
        <v>1</v>
      </c>
      <c r="C10" s="54" t="s">
        <v>128</v>
      </c>
      <c r="D10" s="115" t="s">
        <v>1</v>
      </c>
      <c r="E10" s="113" t="s">
        <v>37</v>
      </c>
      <c r="F10" s="113" t="s">
        <v>107</v>
      </c>
      <c r="G10" s="113" t="s">
        <v>64</v>
      </c>
      <c r="H10" s="117"/>
      <c r="I10" s="50"/>
      <c r="J10" s="25"/>
      <c r="K10" s="52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>
        <v>8</v>
      </c>
      <c r="W10" s="44">
        <f>(U10*2)*1.5</f>
        <v>0</v>
      </c>
      <c r="X10" s="44">
        <f t="shared" si="1"/>
        <v>0</v>
      </c>
      <c r="Y10" s="44">
        <f t="shared" si="2"/>
        <v>0</v>
      </c>
      <c r="Z10" s="55"/>
      <c r="AA10" s="55"/>
      <c r="AB10" s="27"/>
      <c r="AC10" s="27"/>
      <c r="AD10" s="27"/>
      <c r="AE10" s="27"/>
      <c r="AF10" s="28"/>
      <c r="AG10" s="29"/>
      <c r="AH10" s="29"/>
      <c r="AI10" s="29"/>
      <c r="AJ10" s="30"/>
      <c r="AK10" s="31"/>
      <c r="AL10" s="31"/>
      <c r="AM10" s="31"/>
      <c r="AN10" s="32"/>
      <c r="AO10" s="33"/>
      <c r="AP10" s="33"/>
      <c r="AQ10" s="34"/>
      <c r="AR10" s="35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</row>
    <row r="11" spans="1:63" s="132" customFormat="1" ht="20.100000000000001" customHeight="1" x14ac:dyDescent="0.25">
      <c r="A11" s="133"/>
      <c r="B11" s="522" t="s">
        <v>85</v>
      </c>
      <c r="C11" s="523"/>
      <c r="D11" s="143" t="s">
        <v>1</v>
      </c>
      <c r="E11" s="146"/>
      <c r="F11" s="146" t="s">
        <v>1</v>
      </c>
      <c r="G11" s="146" t="s">
        <v>1</v>
      </c>
      <c r="H11" s="144"/>
      <c r="I11" s="144"/>
      <c r="J11" s="144"/>
      <c r="K11" s="144"/>
      <c r="L11" s="144"/>
      <c r="M11" s="145">
        <v>8</v>
      </c>
      <c r="N11" s="144"/>
      <c r="O11" s="144"/>
      <c r="P11" s="144"/>
      <c r="Q11" s="144"/>
      <c r="R11" s="144"/>
      <c r="S11" s="144"/>
      <c r="T11" s="144"/>
      <c r="U11" s="144"/>
      <c r="V11" s="144"/>
      <c r="W11" s="134"/>
      <c r="X11" s="134"/>
      <c r="Y11" s="134"/>
      <c r="Z11" s="134"/>
      <c r="AA11" s="134"/>
      <c r="AB11" s="136">
        <v>1</v>
      </c>
      <c r="AC11" s="137" t="s">
        <v>46</v>
      </c>
      <c r="AD11" s="137" t="s">
        <v>132</v>
      </c>
      <c r="AE11" s="137" t="s">
        <v>83</v>
      </c>
      <c r="AF11" s="138">
        <v>1</v>
      </c>
      <c r="AG11" s="139" t="s">
        <v>46</v>
      </c>
      <c r="AH11" s="139" t="s">
        <v>132</v>
      </c>
      <c r="AI11" s="139" t="s">
        <v>83</v>
      </c>
      <c r="AJ11" s="140">
        <v>1</v>
      </c>
      <c r="AK11" s="141" t="s">
        <v>46</v>
      </c>
      <c r="AL11" s="141" t="s">
        <v>132</v>
      </c>
      <c r="AM11" s="141" t="s">
        <v>83</v>
      </c>
      <c r="AN11" s="147">
        <v>1</v>
      </c>
      <c r="AO11" s="148" t="s">
        <v>46</v>
      </c>
      <c r="AP11" s="148" t="s">
        <v>132</v>
      </c>
      <c r="AQ11" s="148" t="s">
        <v>83</v>
      </c>
      <c r="AR11" s="135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</row>
    <row r="12" spans="1:63" ht="15.75" x14ac:dyDescent="0.25">
      <c r="A12" s="19"/>
      <c r="B12" s="20" t="s">
        <v>1</v>
      </c>
      <c r="C12" s="21" t="s">
        <v>35</v>
      </c>
      <c r="D12" s="115" t="s">
        <v>1</v>
      </c>
      <c r="E12" s="113" t="s">
        <v>37</v>
      </c>
      <c r="F12" s="113" t="s">
        <v>137</v>
      </c>
      <c r="G12" s="113" t="s">
        <v>138</v>
      </c>
      <c r="H12" s="25">
        <v>19</v>
      </c>
      <c r="I12" s="62"/>
      <c r="J12" s="62"/>
      <c r="K12" s="63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>
        <v>12</v>
      </c>
      <c r="W12" s="26"/>
      <c r="X12" s="26"/>
      <c r="Y12" s="26"/>
      <c r="Z12" s="26"/>
      <c r="AA12" s="26"/>
      <c r="AB12" s="27"/>
      <c r="AC12" s="27"/>
      <c r="AD12" s="27"/>
      <c r="AE12" s="27"/>
      <c r="AF12" s="28"/>
      <c r="AG12" s="28"/>
      <c r="AH12" s="28"/>
      <c r="AI12" s="28"/>
      <c r="AJ12" s="65"/>
      <c r="AK12" s="65"/>
      <c r="AL12" s="65"/>
      <c r="AM12" s="65"/>
      <c r="AN12" s="32"/>
      <c r="AO12" s="32"/>
      <c r="AP12" s="32"/>
      <c r="AQ12" s="32"/>
      <c r="AR12" s="35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</row>
    <row r="13" spans="1:63" ht="15.75" x14ac:dyDescent="0.25">
      <c r="A13" s="19"/>
      <c r="B13" s="20" t="s">
        <v>1</v>
      </c>
      <c r="C13" s="21" t="s">
        <v>57</v>
      </c>
      <c r="D13" s="115" t="s">
        <v>1</v>
      </c>
      <c r="E13" s="113" t="s">
        <v>37</v>
      </c>
      <c r="F13" s="113" t="s">
        <v>135</v>
      </c>
      <c r="G13" s="113" t="s">
        <v>136</v>
      </c>
      <c r="H13" s="25">
        <v>74</v>
      </c>
      <c r="I13" s="73"/>
      <c r="J13" s="73"/>
      <c r="K13" s="74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>
        <v>12</v>
      </c>
      <c r="W13" s="44">
        <f t="shared" ref="W13:W17" si="3">(U13*2)*1.5</f>
        <v>0</v>
      </c>
      <c r="X13" s="44">
        <f t="shared" ref="X13:X17" si="4">V13*R13</f>
        <v>0</v>
      </c>
      <c r="Y13" s="44">
        <f t="shared" ref="Y13:Y17" si="5">W13+X13</f>
        <v>0</v>
      </c>
      <c r="Z13" s="51"/>
      <c r="AA13" s="51"/>
      <c r="AB13" s="27"/>
      <c r="AC13" s="27"/>
      <c r="AD13" s="27"/>
      <c r="AE13" s="27"/>
      <c r="AF13" s="28"/>
      <c r="AG13" s="28"/>
      <c r="AH13" s="28"/>
      <c r="AI13" s="28"/>
      <c r="AJ13" s="65"/>
      <c r="AK13" s="65"/>
      <c r="AL13" s="65"/>
      <c r="AM13" s="65"/>
      <c r="AN13" s="32"/>
      <c r="AO13" s="32"/>
      <c r="AP13" s="32"/>
      <c r="AQ13" s="32"/>
      <c r="AR13" s="35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</row>
    <row r="14" spans="1:63" ht="15.75" x14ac:dyDescent="0.25">
      <c r="A14" s="19"/>
      <c r="B14" s="20" t="s">
        <v>1</v>
      </c>
      <c r="C14" s="76" t="s">
        <v>129</v>
      </c>
      <c r="D14" s="115" t="s">
        <v>1</v>
      </c>
      <c r="E14" s="113" t="s">
        <v>37</v>
      </c>
      <c r="F14" s="113" t="s">
        <v>140</v>
      </c>
      <c r="G14" s="113" t="s">
        <v>139</v>
      </c>
      <c r="H14" s="77">
        <v>74</v>
      </c>
      <c r="I14" s="77"/>
      <c r="J14" s="77"/>
      <c r="K14" s="7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>
        <v>12</v>
      </c>
      <c r="W14" s="80">
        <f t="shared" si="3"/>
        <v>0</v>
      </c>
      <c r="X14" s="80">
        <f t="shared" si="4"/>
        <v>0</v>
      </c>
      <c r="Y14" s="80">
        <f t="shared" si="5"/>
        <v>0</v>
      </c>
      <c r="Z14" s="81"/>
      <c r="AA14" s="81"/>
      <c r="AB14" s="27"/>
      <c r="AC14" s="27"/>
      <c r="AD14" s="27"/>
      <c r="AE14" s="27"/>
      <c r="AF14" s="28"/>
      <c r="AG14" s="28"/>
      <c r="AH14" s="28"/>
      <c r="AI14" s="28"/>
      <c r="AJ14" s="65"/>
      <c r="AK14" s="65"/>
      <c r="AL14" s="65"/>
      <c r="AM14" s="65"/>
      <c r="AN14" s="32"/>
      <c r="AO14" s="32"/>
      <c r="AP14" s="32"/>
      <c r="AQ14" s="32"/>
      <c r="AR14" s="35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</row>
    <row r="15" spans="1:63" ht="15.75" x14ac:dyDescent="0.25">
      <c r="A15" s="19"/>
      <c r="B15" s="20" t="s">
        <v>1</v>
      </c>
      <c r="C15" s="21" t="s">
        <v>127</v>
      </c>
      <c r="D15" s="115" t="s">
        <v>1</v>
      </c>
      <c r="E15" s="113" t="s">
        <v>37</v>
      </c>
      <c r="F15" s="113" t="s">
        <v>131</v>
      </c>
      <c r="G15" s="113" t="s">
        <v>125</v>
      </c>
      <c r="H15" s="87"/>
      <c r="I15" s="87"/>
      <c r="J15" s="87"/>
      <c r="K15" s="88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>
        <v>12</v>
      </c>
      <c r="W15" s="90">
        <f t="shared" si="3"/>
        <v>0</v>
      </c>
      <c r="X15" s="90">
        <f t="shared" si="4"/>
        <v>0</v>
      </c>
      <c r="Y15" s="90">
        <f t="shared" si="5"/>
        <v>0</v>
      </c>
      <c r="Z15" s="91"/>
      <c r="AA15" s="91"/>
      <c r="AB15" s="27"/>
      <c r="AC15" s="27"/>
      <c r="AD15" s="27"/>
      <c r="AE15" s="27"/>
      <c r="AF15" s="28"/>
      <c r="AG15" s="28"/>
      <c r="AH15" s="28"/>
      <c r="AI15" s="28"/>
      <c r="AJ15" s="65"/>
      <c r="AK15" s="65"/>
      <c r="AL15" s="65"/>
      <c r="AM15" s="65"/>
      <c r="AN15" s="32"/>
      <c r="AO15" s="32"/>
      <c r="AP15" s="32"/>
      <c r="AQ15" s="32"/>
      <c r="AR15" s="35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</row>
    <row r="16" spans="1:63" ht="15.75" x14ac:dyDescent="0.25">
      <c r="A16" s="19"/>
      <c r="B16" s="20" t="s">
        <v>1</v>
      </c>
      <c r="C16" s="54" t="s">
        <v>110</v>
      </c>
      <c r="D16" s="115" t="s">
        <v>1</v>
      </c>
      <c r="E16" s="113" t="s">
        <v>37</v>
      </c>
      <c r="F16" s="113" t="s">
        <v>112</v>
      </c>
      <c r="G16" s="113" t="s">
        <v>113</v>
      </c>
      <c r="H16" s="25">
        <v>74</v>
      </c>
      <c r="I16" s="25"/>
      <c r="J16" s="25"/>
      <c r="K16" s="41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>
        <v>12</v>
      </c>
      <c r="W16" s="44">
        <f t="shared" si="3"/>
        <v>0</v>
      </c>
      <c r="X16" s="44">
        <f t="shared" si="4"/>
        <v>0</v>
      </c>
      <c r="Y16" s="44">
        <f t="shared" si="5"/>
        <v>0</v>
      </c>
      <c r="Z16" s="45"/>
      <c r="AA16" s="45"/>
      <c r="AB16" s="27"/>
      <c r="AC16" s="27"/>
      <c r="AD16" s="27"/>
      <c r="AE16" s="27"/>
      <c r="AF16" s="28"/>
      <c r="AG16" s="28"/>
      <c r="AH16" s="28"/>
      <c r="AI16" s="28"/>
      <c r="AJ16" s="65"/>
      <c r="AK16" s="65"/>
      <c r="AL16" s="65"/>
      <c r="AM16" s="65"/>
      <c r="AN16" s="32"/>
      <c r="AO16" s="32"/>
      <c r="AP16" s="32"/>
      <c r="AQ16" s="32"/>
      <c r="AR16" s="35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</row>
    <row r="17" spans="1:63" ht="15.75" x14ac:dyDescent="0.25">
      <c r="A17" s="19"/>
      <c r="B17" s="20" t="s">
        <v>1</v>
      </c>
      <c r="C17" s="54" t="s">
        <v>130</v>
      </c>
      <c r="D17" s="115" t="s">
        <v>1</v>
      </c>
      <c r="E17" s="113" t="s">
        <v>37</v>
      </c>
      <c r="F17" s="113" t="s">
        <v>1</v>
      </c>
      <c r="G17" s="113" t="s">
        <v>1</v>
      </c>
      <c r="H17" s="123"/>
      <c r="I17" s="101"/>
      <c r="J17" s="102"/>
      <c r="K17" s="103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>
        <v>12</v>
      </c>
      <c r="W17" s="44">
        <f t="shared" si="3"/>
        <v>0</v>
      </c>
      <c r="X17" s="44">
        <f t="shared" si="4"/>
        <v>0</v>
      </c>
      <c r="Y17" s="44">
        <f t="shared" si="5"/>
        <v>0</v>
      </c>
      <c r="Z17" s="55"/>
      <c r="AA17" s="55"/>
      <c r="AB17" s="27"/>
      <c r="AC17" s="27"/>
      <c r="AD17" s="27"/>
      <c r="AE17" s="27"/>
      <c r="AF17" s="28"/>
      <c r="AG17" s="28"/>
      <c r="AH17" s="28"/>
      <c r="AI17" s="28"/>
      <c r="AJ17" s="65"/>
      <c r="AK17" s="65"/>
      <c r="AL17" s="65"/>
      <c r="AM17" s="65"/>
      <c r="AN17" s="32"/>
      <c r="AO17" s="32"/>
      <c r="AP17" s="32"/>
      <c r="AQ17" s="32"/>
      <c r="AR17" s="35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</row>
    <row r="18" spans="1:63" ht="15" customHeight="1" x14ac:dyDescent="0.25">
      <c r="A18" s="104"/>
      <c r="B18" s="105"/>
      <c r="C18" s="106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8"/>
      <c r="X18" s="108"/>
      <c r="Y18" s="108"/>
      <c r="Z18" s="107"/>
      <c r="AA18" s="107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</row>
    <row r="19" spans="1:63" ht="15" customHeight="1" x14ac:dyDescent="0.25">
      <c r="A19" s="104"/>
      <c r="B19" s="105"/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8"/>
      <c r="X19" s="108"/>
      <c r="Y19" s="108"/>
      <c r="Z19" s="107"/>
      <c r="AA19" s="107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</row>
    <row r="20" spans="1:63" ht="15" customHeight="1" x14ac:dyDescent="0.25">
      <c r="A20" s="104"/>
      <c r="B20" s="105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8"/>
      <c r="X20" s="108"/>
      <c r="Y20" s="108"/>
      <c r="Z20" s="107"/>
      <c r="AA20" s="107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</row>
    <row r="21" spans="1:63" ht="15" customHeight="1" x14ac:dyDescent="0.25">
      <c r="A21" s="104"/>
      <c r="B21" s="105"/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8"/>
      <c r="X21" s="108"/>
      <c r="Y21" s="108"/>
      <c r="Z21" s="107"/>
      <c r="AA21" s="107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</row>
    <row r="22" spans="1:63" ht="15" customHeight="1" x14ac:dyDescent="0.25">
      <c r="A22" s="104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8"/>
      <c r="X22" s="108"/>
      <c r="Y22" s="108"/>
      <c r="Z22" s="107"/>
      <c r="AA22" s="107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</row>
    <row r="23" spans="1:63" ht="15" customHeight="1" x14ac:dyDescent="0.25">
      <c r="A23" s="104"/>
      <c r="B23" s="105"/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8"/>
      <c r="X23" s="108"/>
      <c r="Y23" s="108"/>
      <c r="Z23" s="107"/>
      <c r="AA23" s="107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</row>
    <row r="24" spans="1:63" ht="15" customHeight="1" x14ac:dyDescent="0.25">
      <c r="A24" s="104"/>
      <c r="B24" s="105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8"/>
      <c r="X24" s="108"/>
      <c r="Y24" s="108"/>
      <c r="Z24" s="107"/>
      <c r="AA24" s="107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</row>
    <row r="25" spans="1:63" ht="15" customHeight="1" x14ac:dyDescent="0.25">
      <c r="A25" s="104"/>
      <c r="B25" s="105"/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8"/>
      <c r="X25" s="108"/>
      <c r="Y25" s="108"/>
      <c r="Z25" s="107"/>
      <c r="AA25" s="107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</row>
    <row r="26" spans="1:63" ht="15" customHeight="1" x14ac:dyDescent="0.25">
      <c r="A26" s="104"/>
      <c r="B26" s="105"/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8"/>
      <c r="X26" s="108"/>
      <c r="Y26" s="108"/>
      <c r="Z26" s="107"/>
      <c r="AA26" s="107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</row>
    <row r="27" spans="1:63" ht="15" customHeight="1" x14ac:dyDescent="0.25">
      <c r="A27" s="104"/>
      <c r="B27" s="105"/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8"/>
      <c r="X27" s="108"/>
      <c r="Y27" s="108"/>
      <c r="Z27" s="107"/>
      <c r="AA27" s="107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</row>
    <row r="28" spans="1:63" ht="15" customHeight="1" x14ac:dyDescent="0.25">
      <c r="A28" s="104"/>
      <c r="B28" s="105"/>
      <c r="C28" s="106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8"/>
      <c r="X28" s="108"/>
      <c r="Y28" s="108"/>
      <c r="Z28" s="107"/>
      <c r="AA28" s="107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</row>
    <row r="29" spans="1:63" ht="15" customHeight="1" x14ac:dyDescent="0.25">
      <c r="A29" s="104"/>
      <c r="B29" s="105"/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8"/>
      <c r="X29" s="108"/>
      <c r="Y29" s="108"/>
      <c r="Z29" s="107"/>
      <c r="AA29" s="107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</row>
    <row r="30" spans="1:63" ht="15" customHeight="1" x14ac:dyDescent="0.25">
      <c r="A30" s="104"/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8"/>
      <c r="X30" s="108"/>
      <c r="Y30" s="108"/>
      <c r="Z30" s="107"/>
      <c r="AA30" s="107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</row>
    <row r="31" spans="1:63" ht="15" customHeight="1" x14ac:dyDescent="0.25">
      <c r="A31" s="104"/>
      <c r="B31" s="105"/>
      <c r="C31" s="10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8"/>
      <c r="X31" s="108"/>
      <c r="Y31" s="108"/>
      <c r="Z31" s="107"/>
      <c r="AA31" s="107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</row>
    <row r="32" spans="1:63" ht="15" customHeight="1" x14ac:dyDescent="0.25">
      <c r="A32" s="104"/>
      <c r="B32" s="105"/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8"/>
      <c r="X32" s="108"/>
      <c r="Y32" s="108"/>
      <c r="Z32" s="107"/>
      <c r="AA32" s="107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</row>
    <row r="33" spans="1:63" ht="15" customHeight="1" x14ac:dyDescent="0.25">
      <c r="A33" s="104"/>
      <c r="B33" s="105"/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8"/>
      <c r="X33" s="108"/>
      <c r="Y33" s="108"/>
      <c r="Z33" s="107"/>
      <c r="AA33" s="107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</row>
    <row r="34" spans="1:63" ht="15" customHeight="1" x14ac:dyDescent="0.25">
      <c r="A34" s="104"/>
      <c r="B34" s="105"/>
      <c r="C34" s="10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8"/>
      <c r="X34" s="108"/>
      <c r="Y34" s="108"/>
      <c r="Z34" s="107"/>
      <c r="AA34" s="107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</row>
    <row r="35" spans="1:63" ht="15" customHeight="1" x14ac:dyDescent="0.25">
      <c r="A35" s="104"/>
      <c r="B35" s="105"/>
      <c r="C35" s="10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8"/>
      <c r="X35" s="108"/>
      <c r="Y35" s="108"/>
      <c r="Z35" s="107"/>
      <c r="AA35" s="107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63" ht="15" customHeight="1" x14ac:dyDescent="0.25">
      <c r="A36" s="104"/>
      <c r="B36" s="105"/>
      <c r="C36" s="10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8"/>
      <c r="X36" s="108"/>
      <c r="Y36" s="108"/>
      <c r="Z36" s="107"/>
      <c r="AA36" s="107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</row>
    <row r="37" spans="1:63" ht="15" customHeight="1" x14ac:dyDescent="0.25">
      <c r="A37" s="104"/>
      <c r="B37" s="105"/>
      <c r="C37" s="106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8"/>
      <c r="X37" s="108"/>
      <c r="Y37" s="108"/>
      <c r="Z37" s="107"/>
      <c r="AA37" s="107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</row>
    <row r="38" spans="1:63" ht="15" customHeight="1" x14ac:dyDescent="0.25">
      <c r="A38" s="104"/>
      <c r="B38" s="105"/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8"/>
      <c r="X38" s="108"/>
      <c r="Y38" s="108"/>
      <c r="Z38" s="107"/>
      <c r="AA38" s="107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</row>
    <row r="39" spans="1:63" ht="15" customHeight="1" x14ac:dyDescent="0.25">
      <c r="A39" s="104"/>
      <c r="B39" s="105"/>
      <c r="C39" s="106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8"/>
      <c r="X39" s="108"/>
      <c r="Y39" s="108"/>
      <c r="Z39" s="107"/>
      <c r="AA39" s="107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</row>
    <row r="40" spans="1:63" ht="15" customHeight="1" x14ac:dyDescent="0.25">
      <c r="A40" s="104"/>
      <c r="B40" s="105"/>
      <c r="C40" s="106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8"/>
      <c r="X40" s="108"/>
      <c r="Y40" s="108"/>
      <c r="Z40" s="107"/>
      <c r="AA40" s="107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</row>
    <row r="41" spans="1:63" ht="15" customHeight="1" x14ac:dyDescent="0.25">
      <c r="A41" s="104"/>
      <c r="B41" s="105"/>
      <c r="C41" s="106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8"/>
      <c r="X41" s="108"/>
      <c r="Y41" s="108"/>
      <c r="Z41" s="107"/>
      <c r="AA41" s="107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</row>
    <row r="42" spans="1:63" ht="15" customHeight="1" x14ac:dyDescent="0.25">
      <c r="A42" s="104"/>
      <c r="B42" s="105"/>
      <c r="C42" s="106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8"/>
      <c r="X42" s="108"/>
      <c r="Y42" s="108"/>
      <c r="Z42" s="107"/>
      <c r="AA42" s="107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</row>
    <row r="43" spans="1:63" ht="15" customHeight="1" x14ac:dyDescent="0.25">
      <c r="A43" s="104"/>
      <c r="B43" s="105"/>
      <c r="C43" s="106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8"/>
      <c r="X43" s="108"/>
      <c r="Y43" s="108"/>
      <c r="Z43" s="107"/>
      <c r="AA43" s="107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</row>
    <row r="44" spans="1:63" ht="15" customHeight="1" x14ac:dyDescent="0.25">
      <c r="A44" s="104"/>
      <c r="B44" s="105"/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8"/>
      <c r="X44" s="108"/>
      <c r="Y44" s="108"/>
      <c r="Z44" s="107"/>
      <c r="AA44" s="107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</row>
    <row r="45" spans="1:63" ht="15" customHeight="1" x14ac:dyDescent="0.25">
      <c r="A45" s="104"/>
      <c r="B45" s="105"/>
      <c r="C45" s="106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8"/>
      <c r="X45" s="108"/>
      <c r="Y45" s="108"/>
      <c r="Z45" s="107"/>
      <c r="AA45" s="107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</row>
    <row r="46" spans="1:63" ht="15" customHeight="1" x14ac:dyDescent="0.25">
      <c r="A46" s="104"/>
      <c r="B46" s="105"/>
      <c r="C46" s="106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8"/>
      <c r="X46" s="108"/>
      <c r="Y46" s="108"/>
      <c r="Z46" s="107"/>
      <c r="AA46" s="107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</row>
    <row r="47" spans="1:63" ht="15" customHeight="1" x14ac:dyDescent="0.25">
      <c r="A47" s="104"/>
      <c r="B47" s="105"/>
      <c r="C47" s="106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8"/>
      <c r="X47" s="108"/>
      <c r="Y47" s="108"/>
      <c r="Z47" s="107"/>
      <c r="AA47" s="107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</row>
    <row r="48" spans="1:63" ht="15" customHeight="1" x14ac:dyDescent="0.25">
      <c r="A48" s="104"/>
      <c r="B48" s="105"/>
      <c r="C48" s="106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8"/>
      <c r="X48" s="108"/>
      <c r="Y48" s="108"/>
      <c r="Z48" s="107"/>
      <c r="AA48" s="107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</row>
    <row r="49" spans="1:63" ht="15" customHeight="1" x14ac:dyDescent="0.25">
      <c r="A49" s="104"/>
      <c r="B49" s="105"/>
      <c r="C49" s="106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8"/>
      <c r="X49" s="108"/>
      <c r="Y49" s="108"/>
      <c r="Z49" s="107"/>
      <c r="AA49" s="107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</row>
    <row r="50" spans="1:63" ht="15" customHeight="1" x14ac:dyDescent="0.25">
      <c r="A50" s="104"/>
      <c r="B50" s="105"/>
      <c r="C50" s="106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8"/>
      <c r="X50" s="108"/>
      <c r="Y50" s="108"/>
      <c r="Z50" s="107"/>
      <c r="AA50" s="107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</row>
    <row r="51" spans="1:63" ht="15" customHeight="1" x14ac:dyDescent="0.25">
      <c r="A51" s="104"/>
      <c r="B51" s="105"/>
      <c r="C51" s="106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8"/>
      <c r="X51" s="108"/>
      <c r="Y51" s="108"/>
      <c r="Z51" s="107"/>
      <c r="AA51" s="107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</row>
    <row r="52" spans="1:63" ht="15" customHeight="1" x14ac:dyDescent="0.25">
      <c r="A52" s="104"/>
      <c r="B52" s="105"/>
      <c r="C52" s="106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8"/>
      <c r="X52" s="108"/>
      <c r="Y52" s="108"/>
      <c r="Z52" s="107"/>
      <c r="AA52" s="107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</row>
    <row r="53" spans="1:63" ht="15" customHeight="1" x14ac:dyDescent="0.25">
      <c r="A53" s="104"/>
      <c r="B53" s="105"/>
      <c r="C53" s="106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8"/>
      <c r="X53" s="108"/>
      <c r="Y53" s="108"/>
      <c r="Z53" s="107"/>
      <c r="AA53" s="107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</row>
    <row r="54" spans="1:63" ht="15" customHeight="1" x14ac:dyDescent="0.25">
      <c r="A54" s="104"/>
      <c r="B54" s="105"/>
      <c r="C54" s="106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8"/>
      <c r="X54" s="108"/>
      <c r="Y54" s="108"/>
      <c r="Z54" s="107"/>
      <c r="AA54" s="107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</row>
    <row r="55" spans="1:63" ht="15" customHeight="1" x14ac:dyDescent="0.25">
      <c r="A55" s="104"/>
      <c r="B55" s="105"/>
      <c r="C55" s="10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8"/>
      <c r="X55" s="108"/>
      <c r="Y55" s="108"/>
      <c r="Z55" s="107"/>
      <c r="AA55" s="107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</row>
    <row r="56" spans="1:63" ht="15" customHeight="1" x14ac:dyDescent="0.25">
      <c r="A56" s="104"/>
      <c r="B56" s="105"/>
      <c r="C56" s="106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8"/>
      <c r="X56" s="108"/>
      <c r="Y56" s="108"/>
      <c r="Z56" s="107"/>
      <c r="AA56" s="107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</row>
    <row r="57" spans="1:63" ht="15" customHeight="1" x14ac:dyDescent="0.25">
      <c r="A57" s="104"/>
      <c r="B57" s="105"/>
      <c r="C57" s="106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8"/>
      <c r="X57" s="108"/>
      <c r="Y57" s="108"/>
      <c r="Z57" s="107"/>
      <c r="AA57" s="107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</row>
    <row r="58" spans="1:63" ht="15" customHeight="1" x14ac:dyDescent="0.25">
      <c r="A58" s="104"/>
      <c r="B58" s="105"/>
      <c r="C58" s="106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8"/>
      <c r="X58" s="108"/>
      <c r="Y58" s="108"/>
      <c r="Z58" s="107"/>
      <c r="AA58" s="107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</row>
    <row r="59" spans="1:63" ht="15" customHeight="1" x14ac:dyDescent="0.25">
      <c r="A59" s="104"/>
      <c r="B59" s="105"/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8"/>
      <c r="X59" s="108"/>
      <c r="Y59" s="108"/>
      <c r="Z59" s="107"/>
      <c r="AA59" s="107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</row>
    <row r="60" spans="1:63" ht="15" customHeight="1" x14ac:dyDescent="0.25">
      <c r="A60" s="104"/>
      <c r="B60" s="105"/>
      <c r="C60" s="106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8"/>
      <c r="X60" s="108"/>
      <c r="Y60" s="108"/>
      <c r="Z60" s="107"/>
      <c r="AA60" s="107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</row>
    <row r="61" spans="1:63" ht="15" customHeight="1" x14ac:dyDescent="0.25">
      <c r="A61" s="104"/>
      <c r="B61" s="105"/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8"/>
      <c r="X61" s="108"/>
      <c r="Y61" s="108"/>
      <c r="Z61" s="107"/>
      <c r="AA61" s="107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</row>
    <row r="62" spans="1:63" ht="15" customHeight="1" x14ac:dyDescent="0.25">
      <c r="A62" s="104"/>
      <c r="B62" s="105"/>
      <c r="C62" s="106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8"/>
      <c r="X62" s="108"/>
      <c r="Y62" s="108"/>
      <c r="Z62" s="107"/>
      <c r="AA62" s="107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</row>
    <row r="63" spans="1:63" ht="15" customHeight="1" x14ac:dyDescent="0.25">
      <c r="A63" s="104"/>
      <c r="B63" s="105"/>
      <c r="C63" s="106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8"/>
      <c r="X63" s="108"/>
      <c r="Y63" s="108"/>
      <c r="Z63" s="107"/>
      <c r="AA63" s="107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</row>
    <row r="64" spans="1:63" ht="15" customHeight="1" x14ac:dyDescent="0.25">
      <c r="A64" s="104"/>
      <c r="B64" s="105"/>
      <c r="C64" s="106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8"/>
      <c r="X64" s="108"/>
      <c r="Y64" s="108"/>
      <c r="Z64" s="107"/>
      <c r="AA64" s="107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</row>
    <row r="65" spans="1:63" ht="15" customHeight="1" x14ac:dyDescent="0.25">
      <c r="A65" s="104"/>
      <c r="B65" s="105"/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8"/>
      <c r="X65" s="108"/>
      <c r="Y65" s="108"/>
      <c r="Z65" s="107"/>
      <c r="AA65" s="107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</row>
    <row r="66" spans="1:63" ht="15" customHeight="1" x14ac:dyDescent="0.25">
      <c r="A66" s="104"/>
      <c r="B66" s="105"/>
      <c r="C66" s="10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8"/>
      <c r="X66" s="108"/>
      <c r="Y66" s="108"/>
      <c r="Z66" s="107"/>
      <c r="AA66" s="107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</row>
    <row r="67" spans="1:63" ht="15" customHeight="1" x14ac:dyDescent="0.25">
      <c r="A67" s="104"/>
      <c r="B67" s="105"/>
      <c r="C67" s="106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8"/>
      <c r="X67" s="108"/>
      <c r="Y67" s="108"/>
      <c r="Z67" s="107"/>
      <c r="AA67" s="107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</row>
    <row r="68" spans="1:63" ht="15" customHeight="1" x14ac:dyDescent="0.25">
      <c r="A68" s="104"/>
      <c r="B68" s="105"/>
      <c r="C68" s="106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8"/>
      <c r="X68" s="108"/>
      <c r="Y68" s="108"/>
      <c r="Z68" s="107"/>
      <c r="AA68" s="107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</row>
    <row r="69" spans="1:63" ht="15" customHeight="1" x14ac:dyDescent="0.25">
      <c r="A69" s="104"/>
      <c r="B69" s="105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8"/>
      <c r="X69" s="108"/>
      <c r="Y69" s="108"/>
      <c r="Z69" s="107"/>
      <c r="AA69" s="107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</row>
    <row r="70" spans="1:63" ht="15" customHeight="1" x14ac:dyDescent="0.25">
      <c r="A70" s="104"/>
      <c r="B70" s="105"/>
      <c r="C70" s="106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8"/>
      <c r="X70" s="108"/>
      <c r="Y70" s="108"/>
      <c r="Z70" s="107"/>
      <c r="AA70" s="107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</row>
    <row r="71" spans="1:63" ht="15" customHeight="1" x14ac:dyDescent="0.25">
      <c r="A71" s="104"/>
      <c r="B71" s="105"/>
      <c r="C71" s="106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8"/>
      <c r="X71" s="108"/>
      <c r="Y71" s="108"/>
      <c r="Z71" s="107"/>
      <c r="AA71" s="107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</row>
    <row r="72" spans="1:63" ht="15" customHeight="1" x14ac:dyDescent="0.25">
      <c r="A72" s="104"/>
      <c r="B72" s="105"/>
      <c r="C72" s="106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8"/>
      <c r="X72" s="108"/>
      <c r="Y72" s="108"/>
      <c r="Z72" s="107"/>
      <c r="AA72" s="107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</row>
    <row r="73" spans="1:63" ht="15" customHeight="1" x14ac:dyDescent="0.25">
      <c r="A73" s="104"/>
      <c r="B73" s="105"/>
      <c r="C73" s="106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8"/>
      <c r="X73" s="108"/>
      <c r="Y73" s="108"/>
      <c r="Z73" s="107"/>
      <c r="AA73" s="107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</row>
    <row r="74" spans="1:63" ht="15" customHeight="1" x14ac:dyDescent="0.25">
      <c r="A74" s="104"/>
      <c r="B74" s="105"/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8"/>
      <c r="X74" s="108"/>
      <c r="Y74" s="108"/>
      <c r="Z74" s="107"/>
      <c r="AA74" s="107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</row>
    <row r="75" spans="1:63" ht="15" customHeight="1" x14ac:dyDescent="0.25">
      <c r="A75" s="104"/>
      <c r="B75" s="105"/>
      <c r="C75" s="10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08"/>
      <c r="Y75" s="108"/>
      <c r="Z75" s="107"/>
      <c r="AA75" s="107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</row>
    <row r="76" spans="1:63" ht="15" customHeight="1" x14ac:dyDescent="0.25">
      <c r="A76" s="104"/>
      <c r="B76" s="105"/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8"/>
      <c r="X76" s="108"/>
      <c r="Y76" s="108"/>
      <c r="Z76" s="107"/>
      <c r="AA76" s="107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</row>
    <row r="77" spans="1:63" ht="15" customHeight="1" x14ac:dyDescent="0.25">
      <c r="A77" s="104"/>
      <c r="B77" s="105"/>
      <c r="C77" s="106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8"/>
      <c r="X77" s="108"/>
      <c r="Y77" s="108"/>
      <c r="Z77" s="107"/>
      <c r="AA77" s="107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</row>
    <row r="78" spans="1:63" ht="15" customHeight="1" x14ac:dyDescent="0.25">
      <c r="A78" s="104"/>
      <c r="B78" s="105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8"/>
      <c r="X78" s="108"/>
      <c r="Y78" s="108"/>
      <c r="Z78" s="107"/>
      <c r="AA78" s="107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</row>
    <row r="79" spans="1:63" ht="15" customHeight="1" x14ac:dyDescent="0.25">
      <c r="A79" s="104"/>
      <c r="B79" s="105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8"/>
      <c r="X79" s="108"/>
      <c r="Y79" s="108"/>
      <c r="Z79" s="107"/>
      <c r="AA79" s="107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</row>
    <row r="80" spans="1:63" ht="15" customHeight="1" x14ac:dyDescent="0.25">
      <c r="A80" s="104"/>
      <c r="B80" s="105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7"/>
      <c r="AA80" s="107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</row>
    <row r="81" spans="1:63" ht="15" customHeight="1" x14ac:dyDescent="0.25">
      <c r="A81" s="104"/>
      <c r="B81" s="105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7"/>
      <c r="AA81" s="107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</row>
    <row r="82" spans="1:63" ht="15" customHeight="1" x14ac:dyDescent="0.25">
      <c r="A82" s="104"/>
      <c r="B82" s="105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7"/>
      <c r="AA82" s="107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</row>
    <row r="83" spans="1:63" ht="15" customHeight="1" x14ac:dyDescent="0.25">
      <c r="A83" s="104"/>
      <c r="B83" s="105"/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8"/>
      <c r="X83" s="108"/>
      <c r="Y83" s="108"/>
      <c r="Z83" s="107"/>
      <c r="AA83" s="107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</row>
    <row r="84" spans="1:63" ht="15" customHeight="1" x14ac:dyDescent="0.25">
      <c r="A84" s="104"/>
      <c r="B84" s="105"/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8"/>
      <c r="X84" s="108"/>
      <c r="Y84" s="108"/>
      <c r="Z84" s="107"/>
      <c r="AA84" s="107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</row>
    <row r="85" spans="1:63" ht="15" customHeight="1" x14ac:dyDescent="0.25">
      <c r="A85" s="104"/>
      <c r="B85" s="105"/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8"/>
      <c r="X85" s="108"/>
      <c r="Y85" s="108"/>
      <c r="Z85" s="107"/>
      <c r="AA85" s="107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</row>
    <row r="86" spans="1:63" ht="15" customHeight="1" x14ac:dyDescent="0.25">
      <c r="A86" s="104"/>
      <c r="B86" s="105"/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8"/>
      <c r="X86" s="108"/>
      <c r="Y86" s="108"/>
      <c r="Z86" s="107"/>
      <c r="AA86" s="107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</row>
    <row r="87" spans="1:63" ht="15" customHeight="1" x14ac:dyDescent="0.25">
      <c r="A87" s="104"/>
      <c r="B87" s="105"/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8"/>
      <c r="X87" s="108"/>
      <c r="Y87" s="108"/>
      <c r="Z87" s="107"/>
      <c r="AA87" s="107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</row>
    <row r="88" spans="1:63" ht="15" customHeight="1" x14ac:dyDescent="0.25">
      <c r="A88" s="104"/>
      <c r="B88" s="105"/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8"/>
      <c r="X88" s="108"/>
      <c r="Y88" s="108"/>
      <c r="Z88" s="107"/>
      <c r="AA88" s="107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</row>
    <row r="89" spans="1:63" ht="15" customHeight="1" x14ac:dyDescent="0.25">
      <c r="A89" s="104"/>
      <c r="B89" s="105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8"/>
      <c r="X89" s="108"/>
      <c r="Y89" s="108"/>
      <c r="Z89" s="107"/>
      <c r="AA89" s="107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</row>
    <row r="90" spans="1:63" ht="15" customHeight="1" x14ac:dyDescent="0.25">
      <c r="A90" s="104"/>
      <c r="B90" s="105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8"/>
      <c r="X90" s="108"/>
      <c r="Y90" s="108"/>
      <c r="Z90" s="107"/>
      <c r="AA90" s="107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</row>
    <row r="91" spans="1:63" ht="15" customHeight="1" x14ac:dyDescent="0.25">
      <c r="A91" s="104"/>
      <c r="B91" s="105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8"/>
      <c r="X91" s="108"/>
      <c r="Y91" s="108"/>
      <c r="Z91" s="107"/>
      <c r="AA91" s="107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</row>
    <row r="92" spans="1:63" ht="15" customHeight="1" x14ac:dyDescent="0.25">
      <c r="A92" s="104"/>
      <c r="B92" s="105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8"/>
      <c r="X92" s="108"/>
      <c r="Y92" s="108"/>
      <c r="Z92" s="107"/>
      <c r="AA92" s="107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</row>
    <row r="93" spans="1:63" ht="15" customHeight="1" x14ac:dyDescent="0.25">
      <c r="A93" s="104"/>
      <c r="B93" s="105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8"/>
      <c r="X93" s="108"/>
      <c r="Y93" s="108"/>
      <c r="Z93" s="107"/>
      <c r="AA93" s="107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</row>
    <row r="94" spans="1:63" ht="15" customHeight="1" x14ac:dyDescent="0.25">
      <c r="A94" s="104"/>
      <c r="B94" s="105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8"/>
      <c r="X94" s="108"/>
      <c r="Y94" s="108"/>
      <c r="Z94" s="107"/>
      <c r="AA94" s="107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</row>
    <row r="95" spans="1:63" ht="15" customHeight="1" x14ac:dyDescent="0.25">
      <c r="A95" s="104"/>
      <c r="B95" s="105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8"/>
      <c r="X95" s="108"/>
      <c r="Y95" s="108"/>
      <c r="Z95" s="107"/>
      <c r="AA95" s="107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</row>
    <row r="96" spans="1:63" ht="15" customHeight="1" x14ac:dyDescent="0.25">
      <c r="A96" s="104"/>
      <c r="B96" s="105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8"/>
      <c r="X96" s="108"/>
      <c r="Y96" s="108"/>
      <c r="Z96" s="107"/>
      <c r="AA96" s="107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</row>
    <row r="97" spans="1:63" ht="15" customHeight="1" x14ac:dyDescent="0.25">
      <c r="A97" s="104"/>
      <c r="B97" s="105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8"/>
      <c r="X97" s="108"/>
      <c r="Y97" s="108"/>
      <c r="Z97" s="107"/>
      <c r="AA97" s="107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</row>
    <row r="98" spans="1:63" ht="15" customHeight="1" x14ac:dyDescent="0.25">
      <c r="A98" s="104"/>
      <c r="B98" s="105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8"/>
      <c r="X98" s="108"/>
      <c r="Y98" s="108"/>
      <c r="Z98" s="107"/>
      <c r="AA98" s="107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</row>
    <row r="99" spans="1:63" ht="15" customHeight="1" x14ac:dyDescent="0.25">
      <c r="A99" s="104"/>
      <c r="B99" s="105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8"/>
      <c r="X99" s="108"/>
      <c r="Y99" s="108"/>
      <c r="Z99" s="107"/>
      <c r="AA99" s="107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</row>
    <row r="100" spans="1:63" ht="15" customHeight="1" x14ac:dyDescent="0.25">
      <c r="A100" s="104"/>
      <c r="B100" s="105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8"/>
      <c r="X100" s="108"/>
      <c r="Y100" s="108"/>
      <c r="Z100" s="107"/>
      <c r="AA100" s="107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</row>
    <row r="101" spans="1:63" ht="15" customHeight="1" x14ac:dyDescent="0.25">
      <c r="A101" s="104"/>
      <c r="B101" s="105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8"/>
      <c r="X101" s="108"/>
      <c r="Y101" s="108"/>
      <c r="Z101" s="107"/>
      <c r="AA101" s="107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</row>
    <row r="102" spans="1:63" ht="15" customHeight="1" x14ac:dyDescent="0.25">
      <c r="A102" s="104"/>
      <c r="B102" s="105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8"/>
      <c r="X102" s="108"/>
      <c r="Y102" s="108"/>
      <c r="Z102" s="107"/>
      <c r="AA102" s="107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</row>
    <row r="103" spans="1:63" ht="15" customHeight="1" x14ac:dyDescent="0.25">
      <c r="A103" s="104"/>
      <c r="B103" s="105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8"/>
      <c r="X103" s="108"/>
      <c r="Y103" s="108"/>
      <c r="Z103" s="107"/>
      <c r="AA103" s="107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</row>
    <row r="104" spans="1:63" ht="15" customHeight="1" x14ac:dyDescent="0.25">
      <c r="A104" s="104"/>
      <c r="B104" s="105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8"/>
      <c r="X104" s="108"/>
      <c r="Y104" s="108"/>
      <c r="Z104" s="107"/>
      <c r="AA104" s="107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</row>
    <row r="105" spans="1:63" ht="15.75" customHeight="1" x14ac:dyDescent="0.25">
      <c r="A105" s="104"/>
      <c r="B105" s="105"/>
      <c r="C105" s="82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8"/>
      <c r="X105" s="108"/>
      <c r="Y105" s="108"/>
      <c r="Z105" s="107"/>
      <c r="AA105" s="107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</row>
    <row r="106" spans="1:63" ht="15.75" customHeight="1" x14ac:dyDescent="0.25">
      <c r="A106" s="104"/>
      <c r="B106" s="105"/>
      <c r="C106" s="82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8"/>
      <c r="X106" s="108"/>
      <c r="Y106" s="108"/>
      <c r="Z106" s="107"/>
      <c r="AA106" s="107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</row>
    <row r="107" spans="1:63" ht="15.75" customHeight="1" x14ac:dyDescent="0.25">
      <c r="A107" s="104"/>
      <c r="B107" s="105"/>
      <c r="C107" s="82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8"/>
      <c r="X107" s="108"/>
      <c r="Y107" s="108"/>
      <c r="Z107" s="107"/>
      <c r="AA107" s="107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</row>
    <row r="108" spans="1:63" ht="15.75" customHeight="1" x14ac:dyDescent="0.25">
      <c r="A108" s="104"/>
      <c r="B108" s="105"/>
      <c r="C108" s="82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8"/>
      <c r="X108" s="108"/>
      <c r="Y108" s="108"/>
      <c r="Z108" s="107"/>
      <c r="AA108" s="107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</row>
    <row r="109" spans="1:63" ht="15.75" customHeight="1" x14ac:dyDescent="0.25">
      <c r="A109" s="104"/>
      <c r="B109" s="105"/>
      <c r="C109" s="82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8"/>
      <c r="X109" s="108"/>
      <c r="Y109" s="108"/>
      <c r="Z109" s="107"/>
      <c r="AA109" s="107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</row>
    <row r="110" spans="1:63" ht="15.75" customHeight="1" x14ac:dyDescent="0.25">
      <c r="A110" s="104"/>
      <c r="B110" s="105"/>
      <c r="C110" s="82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8"/>
      <c r="X110" s="108"/>
      <c r="Y110" s="108"/>
      <c r="Z110" s="107"/>
      <c r="AA110" s="107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</row>
    <row r="111" spans="1:63" ht="15.75" customHeight="1" x14ac:dyDescent="0.25">
      <c r="A111" s="104"/>
      <c r="B111" s="105"/>
      <c r="C111" s="82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8"/>
      <c r="X111" s="108"/>
      <c r="Y111" s="108"/>
      <c r="Z111" s="107"/>
      <c r="AA111" s="107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</row>
    <row r="112" spans="1:63" ht="15.75" customHeight="1" x14ac:dyDescent="0.25">
      <c r="A112" s="104"/>
      <c r="B112" s="105"/>
      <c r="C112" s="82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8"/>
      <c r="X112" s="108"/>
      <c r="Y112" s="108"/>
      <c r="Z112" s="107"/>
      <c r="AA112" s="107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</row>
    <row r="113" spans="1:63" ht="15.75" customHeight="1" x14ac:dyDescent="0.25">
      <c r="A113" s="104"/>
      <c r="B113" s="105"/>
      <c r="C113" s="82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8"/>
      <c r="X113" s="108"/>
      <c r="Y113" s="108"/>
      <c r="Z113" s="107"/>
      <c r="AA113" s="107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</row>
    <row r="114" spans="1:63" ht="15.75" customHeight="1" x14ac:dyDescent="0.25">
      <c r="A114" s="104"/>
      <c r="B114" s="105"/>
      <c r="C114" s="82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8"/>
      <c r="X114" s="108"/>
      <c r="Y114" s="108"/>
      <c r="Z114" s="107"/>
      <c r="AA114" s="107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</row>
    <row r="115" spans="1:63" ht="15.75" customHeight="1" x14ac:dyDescent="0.25">
      <c r="A115" s="104"/>
      <c r="B115" s="105"/>
      <c r="C115" s="82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8"/>
      <c r="X115" s="108"/>
      <c r="Y115" s="108"/>
      <c r="Z115" s="107"/>
      <c r="AA115" s="107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</row>
    <row r="116" spans="1:63" ht="15.75" customHeight="1" x14ac:dyDescent="0.25">
      <c r="A116" s="104"/>
      <c r="B116" s="105"/>
      <c r="C116" s="82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8"/>
      <c r="X116" s="108"/>
      <c r="Y116" s="108"/>
      <c r="Z116" s="107"/>
      <c r="AA116" s="107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</row>
    <row r="117" spans="1:63" ht="15.75" customHeight="1" x14ac:dyDescent="0.25">
      <c r="A117" s="104"/>
      <c r="B117" s="105"/>
      <c r="C117" s="82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8"/>
      <c r="X117" s="108"/>
      <c r="Y117" s="108"/>
      <c r="Z117" s="107"/>
      <c r="AA117" s="107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</row>
    <row r="118" spans="1:63" ht="15.75" customHeight="1" x14ac:dyDescent="0.25">
      <c r="A118" s="104"/>
      <c r="B118" s="105"/>
      <c r="C118" s="82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8"/>
      <c r="X118" s="108"/>
      <c r="Y118" s="108"/>
      <c r="Z118" s="107"/>
      <c r="AA118" s="107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</row>
    <row r="119" spans="1:63" ht="15.75" customHeight="1" x14ac:dyDescent="0.25">
      <c r="A119" s="104"/>
      <c r="B119" s="105"/>
      <c r="C119" s="82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8"/>
      <c r="X119" s="108"/>
      <c r="Y119" s="108"/>
      <c r="Z119" s="107"/>
      <c r="AA119" s="107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</row>
    <row r="120" spans="1:63" ht="15.75" customHeight="1" x14ac:dyDescent="0.25">
      <c r="A120" s="104"/>
      <c r="B120" s="105"/>
      <c r="C120" s="82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8"/>
      <c r="X120" s="108"/>
      <c r="Y120" s="108"/>
      <c r="Z120" s="107"/>
      <c r="AA120" s="107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</row>
    <row r="121" spans="1:63" ht="15.75" customHeight="1" x14ac:dyDescent="0.25">
      <c r="A121" s="104"/>
      <c r="B121" s="105"/>
      <c r="C121" s="82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8"/>
      <c r="X121" s="108"/>
      <c r="Y121" s="108"/>
      <c r="Z121" s="107"/>
      <c r="AA121" s="107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</row>
    <row r="122" spans="1:63" ht="15.75" customHeight="1" x14ac:dyDescent="0.25">
      <c r="A122" s="104"/>
      <c r="B122" s="105"/>
      <c r="C122" s="82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8"/>
      <c r="X122" s="108"/>
      <c r="Y122" s="108"/>
      <c r="Z122" s="107"/>
      <c r="AA122" s="107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</row>
    <row r="123" spans="1:63" ht="15.75" customHeight="1" x14ac:dyDescent="0.25">
      <c r="A123" s="104"/>
      <c r="B123" s="105"/>
      <c r="C123" s="82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8"/>
      <c r="X123" s="108"/>
      <c r="Y123" s="108"/>
      <c r="Z123" s="107"/>
      <c r="AA123" s="107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</row>
    <row r="124" spans="1:63" ht="15.75" customHeight="1" x14ac:dyDescent="0.25">
      <c r="A124" s="104"/>
      <c r="B124" s="105"/>
      <c r="C124" s="82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8"/>
      <c r="X124" s="108"/>
      <c r="Y124" s="108"/>
      <c r="Z124" s="107"/>
      <c r="AA124" s="107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</row>
    <row r="125" spans="1:63" ht="15.75" customHeight="1" x14ac:dyDescent="0.25">
      <c r="A125" s="104"/>
      <c r="B125" s="105"/>
      <c r="C125" s="82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8"/>
      <c r="X125" s="108"/>
      <c r="Y125" s="108"/>
      <c r="Z125" s="107"/>
      <c r="AA125" s="107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</row>
    <row r="126" spans="1:63" ht="15.75" customHeight="1" x14ac:dyDescent="0.25">
      <c r="A126" s="104"/>
      <c r="B126" s="105"/>
      <c r="C126" s="82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8"/>
      <c r="X126" s="108"/>
      <c r="Y126" s="108"/>
      <c r="Z126" s="107"/>
      <c r="AA126" s="107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</row>
    <row r="127" spans="1:63" ht="15.75" customHeight="1" x14ac:dyDescent="0.25">
      <c r="A127" s="104"/>
      <c r="B127" s="105"/>
      <c r="C127" s="82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8"/>
      <c r="X127" s="108"/>
      <c r="Y127" s="108"/>
      <c r="Z127" s="107"/>
      <c r="AA127" s="107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</row>
    <row r="128" spans="1:63" ht="15.75" customHeight="1" x14ac:dyDescent="0.25">
      <c r="A128" s="104"/>
      <c r="B128" s="105"/>
      <c r="C128" s="82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8"/>
      <c r="X128" s="108"/>
      <c r="Y128" s="108"/>
      <c r="Z128" s="107"/>
      <c r="AA128" s="107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</row>
    <row r="129" spans="1:63" ht="15.75" customHeight="1" x14ac:dyDescent="0.25">
      <c r="A129" s="104"/>
      <c r="B129" s="105"/>
      <c r="C129" s="82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8"/>
      <c r="X129" s="108"/>
      <c r="Y129" s="108"/>
      <c r="Z129" s="107"/>
      <c r="AA129" s="107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</row>
    <row r="130" spans="1:63" ht="15.75" customHeight="1" x14ac:dyDescent="0.25">
      <c r="A130" s="104"/>
      <c r="B130" s="105"/>
      <c r="C130" s="82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8"/>
      <c r="X130" s="108"/>
      <c r="Y130" s="108"/>
      <c r="Z130" s="107"/>
      <c r="AA130" s="107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</row>
    <row r="131" spans="1:63" ht="15.75" customHeight="1" x14ac:dyDescent="0.25">
      <c r="A131" s="104"/>
      <c r="B131" s="105"/>
      <c r="C131" s="82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8"/>
      <c r="X131" s="108"/>
      <c r="Y131" s="108"/>
      <c r="Z131" s="107"/>
      <c r="AA131" s="107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</row>
    <row r="132" spans="1:63" ht="15.75" customHeight="1" x14ac:dyDescent="0.25">
      <c r="A132" s="104"/>
      <c r="B132" s="105"/>
      <c r="C132" s="82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8"/>
      <c r="X132" s="108"/>
      <c r="Y132" s="108"/>
      <c r="Z132" s="107"/>
      <c r="AA132" s="107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</row>
    <row r="133" spans="1:63" ht="15.75" customHeight="1" x14ac:dyDescent="0.25">
      <c r="A133" s="104"/>
      <c r="B133" s="105"/>
      <c r="C133" s="82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8"/>
      <c r="X133" s="108"/>
      <c r="Y133" s="108"/>
      <c r="Z133" s="107"/>
      <c r="AA133" s="107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</row>
    <row r="134" spans="1:63" ht="15.75" customHeight="1" x14ac:dyDescent="0.25">
      <c r="A134" s="104"/>
      <c r="B134" s="105"/>
      <c r="C134" s="82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8"/>
      <c r="X134" s="108"/>
      <c r="Y134" s="108"/>
      <c r="Z134" s="107"/>
      <c r="AA134" s="107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</row>
    <row r="135" spans="1:63" ht="15.75" customHeight="1" x14ac:dyDescent="0.25">
      <c r="A135" s="104"/>
      <c r="B135" s="105"/>
      <c r="C135" s="82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8"/>
      <c r="X135" s="108"/>
      <c r="Y135" s="108"/>
      <c r="Z135" s="107"/>
      <c r="AA135" s="107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</row>
    <row r="136" spans="1:63" ht="15.75" customHeight="1" x14ac:dyDescent="0.25">
      <c r="A136" s="104"/>
      <c r="B136" s="105"/>
      <c r="C136" s="82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8"/>
      <c r="X136" s="108"/>
      <c r="Y136" s="108"/>
      <c r="Z136" s="107"/>
      <c r="AA136" s="107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</row>
    <row r="137" spans="1:63" ht="15.75" customHeight="1" x14ac:dyDescent="0.25">
      <c r="A137" s="104"/>
      <c r="B137" s="105"/>
      <c r="C137" s="82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8"/>
      <c r="X137" s="108"/>
      <c r="Y137" s="108"/>
      <c r="Z137" s="107"/>
      <c r="AA137" s="107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</row>
    <row r="138" spans="1:63" ht="15.75" customHeight="1" x14ac:dyDescent="0.25">
      <c r="A138" s="104"/>
      <c r="B138" s="105"/>
      <c r="C138" s="82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8"/>
      <c r="X138" s="108"/>
      <c r="Y138" s="108"/>
      <c r="Z138" s="107"/>
      <c r="AA138" s="107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</row>
    <row r="139" spans="1:63" ht="15.75" customHeight="1" x14ac:dyDescent="0.25">
      <c r="A139" s="104"/>
      <c r="B139" s="105"/>
      <c r="C139" s="82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8"/>
      <c r="X139" s="108"/>
      <c r="Y139" s="108"/>
      <c r="Z139" s="107"/>
      <c r="AA139" s="107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</row>
    <row r="140" spans="1:63" ht="15.75" customHeight="1" x14ac:dyDescent="0.25">
      <c r="A140" s="104"/>
      <c r="B140" s="105"/>
      <c r="C140" s="82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8"/>
      <c r="X140" s="108"/>
      <c r="Y140" s="108"/>
      <c r="Z140" s="107"/>
      <c r="AA140" s="107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</row>
    <row r="141" spans="1:63" ht="15.75" customHeight="1" x14ac:dyDescent="0.25">
      <c r="A141" s="104"/>
      <c r="B141" s="105"/>
      <c r="C141" s="82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8"/>
      <c r="X141" s="108"/>
      <c r="Y141" s="108"/>
      <c r="Z141" s="107"/>
      <c r="AA141" s="107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</row>
    <row r="142" spans="1:63" ht="15.75" customHeight="1" x14ac:dyDescent="0.25">
      <c r="A142" s="104"/>
      <c r="B142" s="105"/>
      <c r="C142" s="82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8"/>
      <c r="X142" s="108"/>
      <c r="Y142" s="108"/>
      <c r="Z142" s="107"/>
      <c r="AA142" s="107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</row>
    <row r="143" spans="1:63" ht="15.75" customHeight="1" x14ac:dyDescent="0.25">
      <c r="A143" s="104"/>
      <c r="B143" s="105"/>
      <c r="C143" s="82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8"/>
      <c r="X143" s="108"/>
      <c r="Y143" s="108"/>
      <c r="Z143" s="107"/>
      <c r="AA143" s="107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</row>
    <row r="144" spans="1:63" ht="15.75" customHeight="1" x14ac:dyDescent="0.25">
      <c r="A144" s="104"/>
      <c r="B144" s="105"/>
      <c r="C144" s="82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8"/>
      <c r="X144" s="108"/>
      <c r="Y144" s="108"/>
      <c r="Z144" s="107"/>
      <c r="AA144" s="107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</row>
    <row r="145" spans="1:63" ht="15.75" customHeight="1" x14ac:dyDescent="0.25">
      <c r="A145" s="104"/>
      <c r="B145" s="105"/>
      <c r="C145" s="82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8"/>
      <c r="X145" s="108"/>
      <c r="Y145" s="108"/>
      <c r="Z145" s="107"/>
      <c r="AA145" s="107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</row>
    <row r="146" spans="1:63" ht="15.75" customHeight="1" x14ac:dyDescent="0.25">
      <c r="A146" s="104"/>
      <c r="B146" s="105"/>
      <c r="C146" s="82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8"/>
      <c r="X146" s="108"/>
      <c r="Y146" s="108"/>
      <c r="Z146" s="107"/>
      <c r="AA146" s="107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</row>
    <row r="147" spans="1:63" ht="15.75" customHeight="1" x14ac:dyDescent="0.25">
      <c r="A147" s="104"/>
      <c r="B147" s="105"/>
      <c r="C147" s="82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8"/>
      <c r="X147" s="108"/>
      <c r="Y147" s="108"/>
      <c r="Z147" s="107"/>
      <c r="AA147" s="107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</row>
    <row r="148" spans="1:63" ht="15.75" customHeight="1" x14ac:dyDescent="0.25">
      <c r="A148" s="104"/>
      <c r="B148" s="105"/>
      <c r="C148" s="82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8"/>
      <c r="X148" s="108"/>
      <c r="Y148" s="108"/>
      <c r="Z148" s="107"/>
      <c r="AA148" s="107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</row>
    <row r="149" spans="1:63" ht="15.75" customHeight="1" x14ac:dyDescent="0.25">
      <c r="A149" s="104"/>
      <c r="B149" s="105"/>
      <c r="C149" s="82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8"/>
      <c r="X149" s="108"/>
      <c r="Y149" s="108"/>
      <c r="Z149" s="107"/>
      <c r="AA149" s="107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</row>
    <row r="150" spans="1:63" ht="15.75" customHeight="1" x14ac:dyDescent="0.25">
      <c r="A150" s="104"/>
      <c r="B150" s="105"/>
      <c r="C150" s="82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8"/>
      <c r="X150" s="108"/>
      <c r="Y150" s="108"/>
      <c r="Z150" s="107"/>
      <c r="AA150" s="107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</row>
    <row r="151" spans="1:63" ht="15.75" customHeight="1" x14ac:dyDescent="0.25">
      <c r="A151" s="104"/>
      <c r="B151" s="105"/>
      <c r="C151" s="82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8"/>
      <c r="X151" s="108"/>
      <c r="Y151" s="108"/>
      <c r="Z151" s="107"/>
      <c r="AA151" s="107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</row>
    <row r="152" spans="1:63" ht="15.75" customHeight="1" x14ac:dyDescent="0.25">
      <c r="A152" s="104"/>
      <c r="B152" s="105"/>
      <c r="C152" s="82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8"/>
      <c r="X152" s="108"/>
      <c r="Y152" s="108"/>
      <c r="Z152" s="107"/>
      <c r="AA152" s="107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</row>
    <row r="153" spans="1:63" ht="15.75" customHeight="1" x14ac:dyDescent="0.25">
      <c r="A153" s="104"/>
      <c r="B153" s="105"/>
      <c r="C153" s="82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8"/>
      <c r="X153" s="108"/>
      <c r="Y153" s="108"/>
      <c r="Z153" s="107"/>
      <c r="AA153" s="107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</row>
    <row r="154" spans="1:63" ht="15.75" customHeight="1" x14ac:dyDescent="0.25">
      <c r="A154" s="104"/>
      <c r="B154" s="105"/>
      <c r="C154" s="82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8"/>
      <c r="X154" s="108"/>
      <c r="Y154" s="108"/>
      <c r="Z154" s="107"/>
      <c r="AA154" s="107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</row>
    <row r="155" spans="1:63" ht="15.75" customHeight="1" x14ac:dyDescent="0.25">
      <c r="A155" s="104"/>
      <c r="B155" s="105"/>
      <c r="C155" s="82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8"/>
      <c r="X155" s="108"/>
      <c r="Y155" s="108"/>
      <c r="Z155" s="107"/>
      <c r="AA155" s="107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</row>
    <row r="156" spans="1:63" ht="15.75" customHeight="1" x14ac:dyDescent="0.25">
      <c r="A156" s="104"/>
      <c r="B156" s="105"/>
      <c r="C156" s="82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8"/>
      <c r="X156" s="108"/>
      <c r="Y156" s="108"/>
      <c r="Z156" s="107"/>
      <c r="AA156" s="107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</row>
    <row r="157" spans="1:63" ht="15.75" customHeight="1" x14ac:dyDescent="0.25">
      <c r="A157" s="104"/>
      <c r="B157" s="105"/>
      <c r="C157" s="82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8"/>
      <c r="X157" s="108"/>
      <c r="Y157" s="108"/>
      <c r="Z157" s="107"/>
      <c r="AA157" s="107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</row>
    <row r="158" spans="1:63" ht="15.75" customHeight="1" x14ac:dyDescent="0.25">
      <c r="A158" s="104"/>
      <c r="B158" s="105"/>
      <c r="C158" s="82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8"/>
      <c r="X158" s="108"/>
      <c r="Y158" s="108"/>
      <c r="Z158" s="107"/>
      <c r="AA158" s="107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</row>
    <row r="159" spans="1:63" ht="15.75" customHeight="1" x14ac:dyDescent="0.25">
      <c r="A159" s="104"/>
      <c r="B159" s="105"/>
      <c r="C159" s="82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8"/>
      <c r="X159" s="108"/>
      <c r="Y159" s="108"/>
      <c r="Z159" s="107"/>
      <c r="AA159" s="107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</row>
    <row r="160" spans="1:63" ht="15.75" customHeight="1" x14ac:dyDescent="0.25">
      <c r="A160" s="104"/>
      <c r="B160" s="105"/>
      <c r="C160" s="82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8"/>
      <c r="X160" s="108"/>
      <c r="Y160" s="108"/>
      <c r="Z160" s="107"/>
      <c r="AA160" s="107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</row>
    <row r="161" spans="1:63" ht="15.75" customHeight="1" x14ac:dyDescent="0.25">
      <c r="A161" s="104"/>
      <c r="B161" s="105"/>
      <c r="C161" s="82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8"/>
      <c r="X161" s="108"/>
      <c r="Y161" s="108"/>
      <c r="Z161" s="107"/>
      <c r="AA161" s="107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</row>
    <row r="162" spans="1:63" ht="15.75" customHeight="1" x14ac:dyDescent="0.25">
      <c r="A162" s="104"/>
      <c r="B162" s="105"/>
      <c r="C162" s="82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8"/>
      <c r="X162" s="108"/>
      <c r="Y162" s="108"/>
      <c r="Z162" s="107"/>
      <c r="AA162" s="107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</row>
    <row r="163" spans="1:63" ht="15.75" customHeight="1" x14ac:dyDescent="0.25">
      <c r="A163" s="104"/>
      <c r="B163" s="105"/>
      <c r="C163" s="82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8"/>
      <c r="X163" s="108"/>
      <c r="Y163" s="108"/>
      <c r="Z163" s="107"/>
      <c r="AA163" s="107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</row>
    <row r="164" spans="1:63" ht="15.75" customHeight="1" x14ac:dyDescent="0.25">
      <c r="A164" s="104"/>
      <c r="B164" s="105"/>
      <c r="C164" s="82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8"/>
      <c r="X164" s="108"/>
      <c r="Y164" s="108"/>
      <c r="Z164" s="107"/>
      <c r="AA164" s="107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</row>
    <row r="165" spans="1:63" ht="15.75" customHeight="1" x14ac:dyDescent="0.25">
      <c r="A165" s="104"/>
      <c r="B165" s="105"/>
      <c r="C165" s="82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8"/>
      <c r="X165" s="108"/>
      <c r="Y165" s="108"/>
      <c r="Z165" s="107"/>
      <c r="AA165" s="107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</row>
    <row r="166" spans="1:63" ht="15.75" customHeight="1" x14ac:dyDescent="0.25">
      <c r="A166" s="104"/>
      <c r="B166" s="105"/>
      <c r="C166" s="82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8"/>
      <c r="X166" s="108"/>
      <c r="Y166" s="108"/>
      <c r="Z166" s="107"/>
      <c r="AA166" s="107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</row>
    <row r="167" spans="1:63" ht="15.75" customHeight="1" x14ac:dyDescent="0.25">
      <c r="A167" s="104"/>
      <c r="B167" s="105"/>
      <c r="C167" s="82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8"/>
      <c r="X167" s="108"/>
      <c r="Y167" s="108"/>
      <c r="Z167" s="107"/>
      <c r="AA167" s="107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</row>
    <row r="168" spans="1:63" ht="15.75" customHeight="1" x14ac:dyDescent="0.25">
      <c r="A168" s="104"/>
      <c r="B168" s="105"/>
      <c r="C168" s="82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8"/>
      <c r="X168" s="108"/>
      <c r="Y168" s="108"/>
      <c r="Z168" s="107"/>
      <c r="AA168" s="107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</row>
    <row r="169" spans="1:63" ht="15.75" customHeight="1" x14ac:dyDescent="0.25">
      <c r="A169" s="104"/>
      <c r="B169" s="105"/>
      <c r="C169" s="82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8"/>
      <c r="X169" s="108"/>
      <c r="Y169" s="108"/>
      <c r="Z169" s="107"/>
      <c r="AA169" s="107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</row>
    <row r="170" spans="1:63" ht="15.75" customHeight="1" x14ac:dyDescent="0.25">
      <c r="A170" s="104"/>
      <c r="B170" s="105"/>
      <c r="C170" s="82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8"/>
      <c r="X170" s="108"/>
      <c r="Y170" s="108"/>
      <c r="Z170" s="107"/>
      <c r="AA170" s="107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</row>
    <row r="171" spans="1:63" ht="15.75" customHeight="1" x14ac:dyDescent="0.25">
      <c r="A171" s="104"/>
      <c r="B171" s="105"/>
      <c r="C171" s="82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8"/>
      <c r="X171" s="108"/>
      <c r="Y171" s="108"/>
      <c r="Z171" s="107"/>
      <c r="AA171" s="107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</row>
    <row r="172" spans="1:63" ht="15.75" customHeight="1" x14ac:dyDescent="0.25">
      <c r="A172" s="104"/>
      <c r="B172" s="105"/>
      <c r="C172" s="82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8"/>
      <c r="X172" s="108"/>
      <c r="Y172" s="108"/>
      <c r="Z172" s="107"/>
      <c r="AA172" s="107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</row>
    <row r="173" spans="1:63" ht="15.75" customHeight="1" x14ac:dyDescent="0.25">
      <c r="A173" s="104"/>
      <c r="B173" s="105"/>
      <c r="C173" s="82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8"/>
      <c r="X173" s="108"/>
      <c r="Y173" s="108"/>
      <c r="Z173" s="107"/>
      <c r="AA173" s="107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</row>
    <row r="174" spans="1:63" ht="15.75" customHeight="1" x14ac:dyDescent="0.25">
      <c r="A174" s="104"/>
      <c r="B174" s="105"/>
      <c r="C174" s="82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8"/>
      <c r="X174" s="108"/>
      <c r="Y174" s="108"/>
      <c r="Z174" s="107"/>
      <c r="AA174" s="107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</row>
    <row r="175" spans="1:63" ht="15.75" customHeight="1" x14ac:dyDescent="0.25">
      <c r="A175" s="104"/>
      <c r="B175" s="105"/>
      <c r="C175" s="82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8"/>
      <c r="X175" s="108"/>
      <c r="Y175" s="108"/>
      <c r="Z175" s="107"/>
      <c r="AA175" s="107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</row>
    <row r="176" spans="1:63" ht="15.75" customHeight="1" x14ac:dyDescent="0.25">
      <c r="A176" s="104"/>
      <c r="B176" s="105"/>
      <c r="C176" s="82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8"/>
      <c r="X176" s="108"/>
      <c r="Y176" s="108"/>
      <c r="Z176" s="107"/>
      <c r="AA176" s="107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</row>
    <row r="177" spans="1:63" ht="15.75" customHeight="1" x14ac:dyDescent="0.25">
      <c r="A177" s="104"/>
      <c r="B177" s="105"/>
      <c r="C177" s="82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8"/>
      <c r="X177" s="108"/>
      <c r="Y177" s="108"/>
      <c r="Z177" s="107"/>
      <c r="AA177" s="107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</row>
    <row r="178" spans="1:63" ht="15.75" customHeight="1" x14ac:dyDescent="0.25">
      <c r="A178" s="104"/>
      <c r="B178" s="105"/>
      <c r="C178" s="82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8"/>
      <c r="X178" s="108"/>
      <c r="Y178" s="108"/>
      <c r="Z178" s="107"/>
      <c r="AA178" s="107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</row>
    <row r="179" spans="1:63" ht="15.75" customHeight="1" x14ac:dyDescent="0.25">
      <c r="A179" s="104"/>
      <c r="B179" s="105"/>
      <c r="C179" s="82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8"/>
      <c r="X179" s="108"/>
      <c r="Y179" s="108"/>
      <c r="Z179" s="107"/>
      <c r="AA179" s="107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</row>
    <row r="180" spans="1:63" ht="15.75" customHeight="1" x14ac:dyDescent="0.25">
      <c r="A180" s="104"/>
      <c r="B180" s="105"/>
      <c r="C180" s="82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8"/>
      <c r="X180" s="108"/>
      <c r="Y180" s="108"/>
      <c r="Z180" s="107"/>
      <c r="AA180" s="107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</row>
    <row r="181" spans="1:63" ht="15.75" customHeight="1" x14ac:dyDescent="0.25">
      <c r="A181" s="104"/>
      <c r="B181" s="105"/>
      <c r="C181" s="82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8"/>
      <c r="X181" s="108"/>
      <c r="Y181" s="108"/>
      <c r="Z181" s="107"/>
      <c r="AA181" s="107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</row>
    <row r="182" spans="1:63" ht="15.75" customHeight="1" x14ac:dyDescent="0.25">
      <c r="A182" s="104"/>
      <c r="B182" s="105"/>
      <c r="C182" s="82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8"/>
      <c r="X182" s="108"/>
      <c r="Y182" s="108"/>
      <c r="Z182" s="107"/>
      <c r="AA182" s="107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</row>
    <row r="183" spans="1:63" ht="15.75" customHeight="1" x14ac:dyDescent="0.25">
      <c r="A183" s="104"/>
      <c r="B183" s="105"/>
      <c r="C183" s="82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8"/>
      <c r="X183" s="108"/>
      <c r="Y183" s="108"/>
      <c r="Z183" s="107"/>
      <c r="AA183" s="107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</row>
    <row r="184" spans="1:63" ht="15.75" customHeight="1" x14ac:dyDescent="0.25">
      <c r="A184" s="104"/>
      <c r="B184" s="105"/>
      <c r="C184" s="82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8"/>
      <c r="X184" s="108"/>
      <c r="Y184" s="108"/>
      <c r="Z184" s="107"/>
      <c r="AA184" s="107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</row>
    <row r="185" spans="1:63" ht="15.75" customHeight="1" x14ac:dyDescent="0.25">
      <c r="A185" s="104"/>
      <c r="B185" s="105"/>
      <c r="C185" s="82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8"/>
      <c r="X185" s="108"/>
      <c r="Y185" s="108"/>
      <c r="Z185" s="107"/>
      <c r="AA185" s="107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</row>
    <row r="186" spans="1:63" ht="15.75" customHeight="1" x14ac:dyDescent="0.25">
      <c r="A186" s="104"/>
      <c r="B186" s="105"/>
      <c r="C186" s="82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8"/>
      <c r="X186" s="108"/>
      <c r="Y186" s="108"/>
      <c r="Z186" s="107"/>
      <c r="AA186" s="107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</row>
    <row r="187" spans="1:63" ht="15.75" customHeight="1" x14ac:dyDescent="0.25">
      <c r="A187" s="104"/>
      <c r="B187" s="105"/>
      <c r="C187" s="82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8"/>
      <c r="X187" s="108"/>
      <c r="Y187" s="108"/>
      <c r="Z187" s="107"/>
      <c r="AA187" s="107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</row>
    <row r="188" spans="1:63" ht="15.75" customHeight="1" x14ac:dyDescent="0.25">
      <c r="A188" s="104"/>
      <c r="B188" s="105"/>
      <c r="C188" s="82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8"/>
      <c r="X188" s="108"/>
      <c r="Y188" s="108"/>
      <c r="Z188" s="107"/>
      <c r="AA188" s="107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</row>
    <row r="189" spans="1:63" ht="15.75" customHeight="1" x14ac:dyDescent="0.25">
      <c r="A189" s="104"/>
      <c r="B189" s="105"/>
      <c r="C189" s="82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8"/>
      <c r="X189" s="108"/>
      <c r="Y189" s="108"/>
      <c r="Z189" s="107"/>
      <c r="AA189" s="107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</row>
    <row r="190" spans="1:63" ht="15.75" customHeight="1" x14ac:dyDescent="0.25">
      <c r="A190" s="104"/>
      <c r="B190" s="105"/>
      <c r="C190" s="82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8"/>
      <c r="X190" s="108"/>
      <c r="Y190" s="108"/>
      <c r="Z190" s="107"/>
      <c r="AA190" s="107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</row>
    <row r="191" spans="1:63" ht="15.75" customHeight="1" x14ac:dyDescent="0.25">
      <c r="A191" s="104"/>
      <c r="B191" s="105"/>
      <c r="C191" s="82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8"/>
      <c r="X191" s="108"/>
      <c r="Y191" s="108"/>
      <c r="Z191" s="107"/>
      <c r="AA191" s="107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</row>
    <row r="192" spans="1:63" ht="15.75" customHeight="1" x14ac:dyDescent="0.25">
      <c r="A192" s="104"/>
      <c r="B192" s="105"/>
      <c r="C192" s="82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8"/>
      <c r="X192" s="108"/>
      <c r="Y192" s="108"/>
      <c r="Z192" s="107"/>
      <c r="AA192" s="107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</row>
    <row r="193" spans="1:63" ht="15.75" customHeight="1" x14ac:dyDescent="0.25">
      <c r="A193" s="104"/>
      <c r="B193" s="105"/>
      <c r="C193" s="82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8"/>
      <c r="X193" s="108"/>
      <c r="Y193" s="108"/>
      <c r="Z193" s="107"/>
      <c r="AA193" s="107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</row>
    <row r="194" spans="1:63" ht="15.75" customHeight="1" x14ac:dyDescent="0.25">
      <c r="A194" s="104"/>
      <c r="B194" s="105"/>
      <c r="C194" s="82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8"/>
      <c r="X194" s="108"/>
      <c r="Y194" s="108"/>
      <c r="Z194" s="107"/>
      <c r="AA194" s="107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</row>
    <row r="195" spans="1:63" ht="15.75" customHeight="1" x14ac:dyDescent="0.25">
      <c r="A195" s="104"/>
      <c r="B195" s="105"/>
      <c r="C195" s="82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8"/>
      <c r="X195" s="108"/>
      <c r="Y195" s="108"/>
      <c r="Z195" s="107"/>
      <c r="AA195" s="107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</row>
    <row r="196" spans="1:63" ht="15.75" customHeight="1" x14ac:dyDescent="0.25">
      <c r="A196" s="104"/>
      <c r="B196" s="105"/>
      <c r="C196" s="82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8"/>
      <c r="X196" s="108"/>
      <c r="Y196" s="108"/>
      <c r="Z196" s="107"/>
      <c r="AA196" s="107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</row>
    <row r="197" spans="1:63" ht="15.75" customHeight="1" x14ac:dyDescent="0.25">
      <c r="A197" s="104"/>
      <c r="B197" s="105"/>
      <c r="C197" s="82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8"/>
      <c r="X197" s="108"/>
      <c r="Y197" s="108"/>
      <c r="Z197" s="107"/>
      <c r="AA197" s="107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</row>
    <row r="198" spans="1:63" ht="15.75" customHeight="1" x14ac:dyDescent="0.25">
      <c r="A198" s="104"/>
      <c r="B198" s="105"/>
      <c r="C198" s="82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8"/>
      <c r="X198" s="108"/>
      <c r="Y198" s="108"/>
      <c r="Z198" s="107"/>
      <c r="AA198" s="107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</row>
    <row r="199" spans="1:63" ht="15.75" customHeight="1" x14ac:dyDescent="0.25">
      <c r="A199" s="104"/>
      <c r="B199" s="105"/>
      <c r="C199" s="82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8"/>
      <c r="X199" s="108"/>
      <c r="Y199" s="108"/>
      <c r="Z199" s="107"/>
      <c r="AA199" s="107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</row>
    <row r="200" spans="1:63" ht="15.75" customHeight="1" x14ac:dyDescent="0.25">
      <c r="A200" s="104"/>
      <c r="B200" s="105"/>
      <c r="C200" s="82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8"/>
      <c r="X200" s="108"/>
      <c r="Y200" s="108"/>
      <c r="Z200" s="107"/>
      <c r="AA200" s="107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</row>
    <row r="201" spans="1:63" ht="15.75" customHeight="1" x14ac:dyDescent="0.25">
      <c r="A201" s="104"/>
      <c r="B201" s="105"/>
      <c r="C201" s="82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8"/>
      <c r="X201" s="108"/>
      <c r="Y201" s="108"/>
      <c r="Z201" s="107"/>
      <c r="AA201" s="107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</row>
    <row r="202" spans="1:63" ht="15.75" customHeight="1" x14ac:dyDescent="0.25">
      <c r="A202" s="104"/>
      <c r="B202" s="105"/>
      <c r="C202" s="82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8"/>
      <c r="X202" s="108"/>
      <c r="Y202" s="108"/>
      <c r="Z202" s="107"/>
      <c r="AA202" s="107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</row>
    <row r="203" spans="1:63" ht="15.75" customHeight="1" x14ac:dyDescent="0.25">
      <c r="A203" s="104"/>
      <c r="B203" s="105"/>
      <c r="C203" s="82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8"/>
      <c r="X203" s="108"/>
      <c r="Y203" s="108"/>
      <c r="Z203" s="107"/>
      <c r="AA203" s="107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</row>
    <row r="204" spans="1:63" ht="15.75" customHeight="1" x14ac:dyDescent="0.25">
      <c r="A204" s="104"/>
      <c r="B204" s="105"/>
      <c r="C204" s="82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8"/>
      <c r="X204" s="108"/>
      <c r="Y204" s="108"/>
      <c r="Z204" s="107"/>
      <c r="AA204" s="107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</row>
    <row r="205" spans="1:63" ht="15.75" customHeight="1" x14ac:dyDescent="0.25">
      <c r="A205" s="104"/>
      <c r="B205" s="105"/>
      <c r="C205" s="82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8"/>
      <c r="X205" s="108"/>
      <c r="Y205" s="108"/>
      <c r="Z205" s="107"/>
      <c r="AA205" s="107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</row>
    <row r="206" spans="1:63" ht="15.75" customHeight="1" x14ac:dyDescent="0.25">
      <c r="A206" s="104"/>
      <c r="B206" s="105"/>
      <c r="C206" s="82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8"/>
      <c r="X206" s="108"/>
      <c r="Y206" s="108"/>
      <c r="Z206" s="107"/>
      <c r="AA206" s="107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</row>
    <row r="207" spans="1:63" ht="15.75" customHeight="1" x14ac:dyDescent="0.25">
      <c r="A207" s="104"/>
      <c r="B207" s="105"/>
      <c r="C207" s="82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8"/>
      <c r="X207" s="108"/>
      <c r="Y207" s="108"/>
      <c r="Z207" s="107"/>
      <c r="AA207" s="107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</row>
    <row r="208" spans="1:63" ht="15.75" customHeight="1" x14ac:dyDescent="0.25">
      <c r="A208" s="104"/>
      <c r="B208" s="105"/>
      <c r="C208" s="82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8"/>
      <c r="X208" s="108"/>
      <c r="Y208" s="108"/>
      <c r="Z208" s="107"/>
      <c r="AA208" s="107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</row>
    <row r="209" spans="1:63" ht="15.75" customHeight="1" x14ac:dyDescent="0.25">
      <c r="A209" s="104"/>
      <c r="B209" s="105"/>
      <c r="C209" s="82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8"/>
      <c r="X209" s="108"/>
      <c r="Y209" s="108"/>
      <c r="Z209" s="107"/>
      <c r="AA209" s="107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</row>
    <row r="210" spans="1:63" ht="15.75" customHeight="1" x14ac:dyDescent="0.25">
      <c r="A210" s="104"/>
      <c r="B210" s="105"/>
      <c r="C210" s="82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8"/>
      <c r="X210" s="108"/>
      <c r="Y210" s="108"/>
      <c r="Z210" s="107"/>
      <c r="AA210" s="107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</row>
    <row r="211" spans="1:63" ht="15.75" customHeight="1" x14ac:dyDescent="0.25">
      <c r="A211" s="104"/>
      <c r="B211" s="105"/>
      <c r="C211" s="82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8"/>
      <c r="X211" s="108"/>
      <c r="Y211" s="108"/>
      <c r="Z211" s="107"/>
      <c r="AA211" s="107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</row>
    <row r="212" spans="1:63" ht="15.75" customHeight="1" x14ac:dyDescent="0.25">
      <c r="A212" s="104"/>
      <c r="B212" s="105"/>
      <c r="C212" s="82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8"/>
      <c r="X212" s="108"/>
      <c r="Y212" s="108"/>
      <c r="Z212" s="107"/>
      <c r="AA212" s="107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</row>
    <row r="213" spans="1:63" ht="15.75" customHeight="1" x14ac:dyDescent="0.25">
      <c r="A213" s="104"/>
      <c r="B213" s="105"/>
      <c r="C213" s="82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8"/>
      <c r="X213" s="108"/>
      <c r="Y213" s="108"/>
      <c r="Z213" s="107"/>
      <c r="AA213" s="107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</row>
    <row r="214" spans="1:63" ht="15.75" customHeight="1" x14ac:dyDescent="0.25">
      <c r="A214" s="104"/>
      <c r="B214" s="105"/>
      <c r="C214" s="82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8"/>
      <c r="X214" s="108"/>
      <c r="Y214" s="108"/>
      <c r="Z214" s="107"/>
      <c r="AA214" s="107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</row>
    <row r="215" spans="1:63" ht="15.75" customHeight="1" x14ac:dyDescent="0.25">
      <c r="A215" s="104"/>
      <c r="B215" s="105"/>
      <c r="C215" s="82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8"/>
      <c r="X215" s="108"/>
      <c r="Y215" s="108"/>
      <c r="Z215" s="107"/>
      <c r="AA215" s="107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</row>
    <row r="216" spans="1:63" ht="15.75" customHeight="1" x14ac:dyDescent="0.25">
      <c r="A216" s="104"/>
      <c r="B216" s="105"/>
      <c r="C216" s="82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8"/>
      <c r="X216" s="108"/>
      <c r="Y216" s="108"/>
      <c r="Z216" s="107"/>
      <c r="AA216" s="107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</row>
    <row r="217" spans="1:63" ht="15.75" customHeight="1" x14ac:dyDescent="0.25">
      <c r="A217" s="104"/>
      <c r="B217" s="105"/>
      <c r="C217" s="82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8"/>
      <c r="X217" s="108"/>
      <c r="Y217" s="108"/>
      <c r="Z217" s="107"/>
      <c r="AA217" s="107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</row>
    <row r="218" spans="1:63" ht="15.75" customHeight="1" x14ac:dyDescent="0.25">
      <c r="A218" s="104"/>
      <c r="B218" s="105"/>
      <c r="C218" s="82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8"/>
      <c r="X218" s="108"/>
      <c r="Y218" s="108"/>
      <c r="Z218" s="107"/>
      <c r="AA218" s="107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</row>
    <row r="219" spans="1:63" ht="15.75" customHeight="1" x14ac:dyDescent="0.25">
      <c r="A219" s="104"/>
      <c r="B219" s="105"/>
      <c r="C219" s="82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8"/>
      <c r="X219" s="108"/>
      <c r="Y219" s="108"/>
      <c r="Z219" s="107"/>
      <c r="AA219" s="107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</row>
    <row r="220" spans="1:63" ht="15.75" customHeight="1" x14ac:dyDescent="0.25">
      <c r="A220" s="104"/>
      <c r="B220" s="105"/>
      <c r="C220" s="82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8"/>
      <c r="X220" s="108"/>
      <c r="Y220" s="108"/>
      <c r="Z220" s="107"/>
      <c r="AA220" s="107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</row>
    <row r="221" spans="1:63" ht="15.75" customHeight="1" x14ac:dyDescent="0.25">
      <c r="A221" s="104"/>
      <c r="B221" s="105"/>
      <c r="C221" s="82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8"/>
      <c r="X221" s="108"/>
      <c r="Y221" s="108"/>
      <c r="Z221" s="107"/>
      <c r="AA221" s="107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</row>
    <row r="222" spans="1:63" ht="15.75" customHeight="1" x14ac:dyDescent="0.25">
      <c r="A222" s="104"/>
      <c r="B222" s="105"/>
      <c r="C222" s="82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8"/>
      <c r="X222" s="108"/>
      <c r="Y222" s="108"/>
      <c r="Z222" s="107"/>
      <c r="AA222" s="107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</row>
    <row r="223" spans="1:63" ht="15.75" customHeight="1" x14ac:dyDescent="0.25">
      <c r="A223" s="104"/>
      <c r="B223" s="105"/>
      <c r="C223" s="82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8"/>
      <c r="X223" s="108"/>
      <c r="Y223" s="108"/>
      <c r="Z223" s="107"/>
      <c r="AA223" s="107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</row>
    <row r="224" spans="1:63" ht="15.75" customHeight="1" x14ac:dyDescent="0.25">
      <c r="A224" s="104"/>
      <c r="B224" s="105"/>
      <c r="C224" s="82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8"/>
      <c r="X224" s="108"/>
      <c r="Y224" s="108"/>
      <c r="Z224" s="107"/>
      <c r="AA224" s="107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</row>
    <row r="225" spans="1:63" ht="15.75" customHeight="1" x14ac:dyDescent="0.25">
      <c r="A225" s="104"/>
      <c r="B225" s="105"/>
      <c r="C225" s="82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8"/>
      <c r="X225" s="108"/>
      <c r="Y225" s="108"/>
      <c r="Z225" s="107"/>
      <c r="AA225" s="107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</row>
    <row r="226" spans="1:63" ht="15.75" customHeight="1" x14ac:dyDescent="0.25">
      <c r="A226" s="104"/>
      <c r="B226" s="105"/>
      <c r="C226" s="82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8"/>
      <c r="X226" s="108"/>
      <c r="Y226" s="108"/>
      <c r="Z226" s="107"/>
      <c r="AA226" s="107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</row>
    <row r="227" spans="1:63" ht="15.75" customHeight="1" x14ac:dyDescent="0.25">
      <c r="A227" s="104"/>
      <c r="B227" s="105"/>
      <c r="C227" s="82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8"/>
      <c r="X227" s="108"/>
      <c r="Y227" s="108"/>
      <c r="Z227" s="107"/>
      <c r="AA227" s="107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</row>
    <row r="228" spans="1:63" ht="15.75" customHeight="1" x14ac:dyDescent="0.25">
      <c r="A228" s="104"/>
      <c r="B228" s="105"/>
      <c r="C228" s="82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8"/>
      <c r="X228" s="108"/>
      <c r="Y228" s="108"/>
      <c r="Z228" s="107"/>
      <c r="AA228" s="107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</row>
    <row r="229" spans="1:63" ht="15.75" customHeight="1" x14ac:dyDescent="0.25">
      <c r="A229" s="104"/>
      <c r="B229" s="105"/>
      <c r="C229" s="82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8"/>
      <c r="X229" s="108"/>
      <c r="Y229" s="108"/>
      <c r="Z229" s="107"/>
      <c r="AA229" s="107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</row>
    <row r="230" spans="1:63" ht="15.75" customHeight="1" x14ac:dyDescent="0.25">
      <c r="A230" s="104"/>
      <c r="B230" s="105"/>
      <c r="C230" s="82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8"/>
      <c r="X230" s="108"/>
      <c r="Y230" s="108"/>
      <c r="Z230" s="107"/>
      <c r="AA230" s="107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</row>
    <row r="231" spans="1:63" ht="15.75" customHeight="1" x14ac:dyDescent="0.25">
      <c r="A231" s="104"/>
      <c r="B231" s="105"/>
      <c r="C231" s="82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8"/>
      <c r="X231" s="108"/>
      <c r="Y231" s="108"/>
      <c r="Z231" s="107"/>
      <c r="AA231" s="107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</row>
    <row r="232" spans="1:63" ht="15.75" customHeight="1" x14ac:dyDescent="0.25">
      <c r="A232" s="104"/>
      <c r="B232" s="105"/>
      <c r="C232" s="82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8"/>
      <c r="X232" s="108"/>
      <c r="Y232" s="108"/>
      <c r="Z232" s="107"/>
      <c r="AA232" s="107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</row>
    <row r="233" spans="1:63" ht="15.75" customHeight="1" x14ac:dyDescent="0.25">
      <c r="A233" s="104"/>
      <c r="B233" s="105"/>
      <c r="C233" s="82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8"/>
      <c r="X233" s="108"/>
      <c r="Y233" s="108"/>
      <c r="Z233" s="107"/>
      <c r="AA233" s="107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</row>
    <row r="234" spans="1:63" ht="15.75" customHeight="1" x14ac:dyDescent="0.25">
      <c r="A234" s="104"/>
      <c r="B234" s="105"/>
      <c r="C234" s="82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8"/>
      <c r="X234" s="108"/>
      <c r="Y234" s="108"/>
      <c r="Z234" s="107"/>
      <c r="AA234" s="107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</row>
    <row r="235" spans="1:63" ht="15.75" customHeight="1" x14ac:dyDescent="0.25">
      <c r="A235" s="104"/>
      <c r="B235" s="105"/>
      <c r="C235" s="82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8"/>
      <c r="X235" s="108"/>
      <c r="Y235" s="108"/>
      <c r="Z235" s="107"/>
      <c r="AA235" s="107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</row>
    <row r="236" spans="1:63" ht="15.75" customHeight="1" x14ac:dyDescent="0.25">
      <c r="A236" s="104"/>
      <c r="B236" s="105"/>
      <c r="C236" s="82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8"/>
      <c r="X236" s="108"/>
      <c r="Y236" s="108"/>
      <c r="Z236" s="107"/>
      <c r="AA236" s="107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</row>
    <row r="237" spans="1:63" ht="15.75" customHeight="1" x14ac:dyDescent="0.25">
      <c r="A237" s="104"/>
      <c r="B237" s="105"/>
      <c r="C237" s="82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8"/>
      <c r="X237" s="108"/>
      <c r="Y237" s="108"/>
      <c r="Z237" s="107"/>
      <c r="AA237" s="107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</row>
    <row r="238" spans="1:63" ht="15.75" customHeight="1" x14ac:dyDescent="0.25">
      <c r="A238" s="104"/>
      <c r="B238" s="105"/>
      <c r="C238" s="82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8"/>
      <c r="X238" s="108"/>
      <c r="Y238" s="108"/>
      <c r="Z238" s="107"/>
      <c r="AA238" s="107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</row>
    <row r="239" spans="1:63" ht="15.75" customHeight="1" x14ac:dyDescent="0.25">
      <c r="A239" s="104"/>
      <c r="B239" s="105"/>
      <c r="C239" s="82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8"/>
      <c r="X239" s="108"/>
      <c r="Y239" s="108"/>
      <c r="Z239" s="107"/>
      <c r="AA239" s="107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</row>
    <row r="240" spans="1:63" ht="15.75" customHeight="1" x14ac:dyDescent="0.25">
      <c r="A240" s="104"/>
      <c r="B240" s="105"/>
      <c r="C240" s="82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8"/>
      <c r="X240" s="108"/>
      <c r="Y240" s="108"/>
      <c r="Z240" s="107"/>
      <c r="AA240" s="107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</row>
    <row r="241" spans="1:63" ht="15.75" customHeight="1" x14ac:dyDescent="0.25">
      <c r="A241" s="104"/>
      <c r="B241" s="105"/>
      <c r="C241" s="82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8"/>
      <c r="X241" s="108"/>
      <c r="Y241" s="108"/>
      <c r="Z241" s="107"/>
      <c r="AA241" s="107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</row>
    <row r="242" spans="1:63" ht="15.75" customHeight="1" x14ac:dyDescent="0.25">
      <c r="A242" s="104"/>
      <c r="B242" s="105"/>
      <c r="C242" s="82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8"/>
      <c r="X242" s="108"/>
      <c r="Y242" s="108"/>
      <c r="Z242" s="107"/>
      <c r="AA242" s="107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</row>
    <row r="243" spans="1:63" ht="15.75" customHeight="1" x14ac:dyDescent="0.25">
      <c r="A243" s="104"/>
      <c r="B243" s="105"/>
      <c r="C243" s="82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8"/>
      <c r="X243" s="108"/>
      <c r="Y243" s="108"/>
      <c r="Z243" s="107"/>
      <c r="AA243" s="107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</row>
    <row r="244" spans="1:63" ht="15.75" customHeight="1" x14ac:dyDescent="0.25">
      <c r="A244" s="104"/>
      <c r="B244" s="105"/>
      <c r="C244" s="82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8"/>
      <c r="X244" s="108"/>
      <c r="Y244" s="108"/>
      <c r="Z244" s="107"/>
      <c r="AA244" s="107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</row>
    <row r="245" spans="1:63" ht="15.75" customHeight="1" x14ac:dyDescent="0.25">
      <c r="A245" s="104"/>
      <c r="B245" s="105"/>
      <c r="C245" s="82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8"/>
      <c r="X245" s="108"/>
      <c r="Y245" s="108"/>
      <c r="Z245" s="107"/>
      <c r="AA245" s="107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</row>
    <row r="246" spans="1:63" ht="15.75" customHeight="1" x14ac:dyDescent="0.25">
      <c r="A246" s="104"/>
      <c r="B246" s="105"/>
      <c r="C246" s="82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8"/>
      <c r="X246" s="108"/>
      <c r="Y246" s="108"/>
      <c r="Z246" s="107"/>
      <c r="AA246" s="107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</row>
    <row r="247" spans="1:63" ht="15.75" customHeight="1" x14ac:dyDescent="0.25">
      <c r="A247" s="104"/>
      <c r="B247" s="105"/>
      <c r="C247" s="82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8"/>
      <c r="X247" s="108"/>
      <c r="Y247" s="108"/>
      <c r="Z247" s="107"/>
      <c r="AA247" s="107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</row>
    <row r="248" spans="1:63" ht="15.75" customHeight="1" x14ac:dyDescent="0.25">
      <c r="A248" s="104"/>
      <c r="B248" s="105"/>
      <c r="C248" s="82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8"/>
      <c r="X248" s="108"/>
      <c r="Y248" s="108"/>
      <c r="Z248" s="107"/>
      <c r="AA248" s="107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</row>
    <row r="249" spans="1:63" ht="15.75" customHeight="1" x14ac:dyDescent="0.25">
      <c r="A249" s="104"/>
      <c r="B249" s="105"/>
      <c r="C249" s="82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8"/>
      <c r="X249" s="108"/>
      <c r="Y249" s="108"/>
      <c r="Z249" s="107"/>
      <c r="AA249" s="107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</row>
    <row r="250" spans="1:63" ht="15.75" customHeight="1" x14ac:dyDescent="0.25">
      <c r="A250" s="104"/>
      <c r="B250" s="105"/>
      <c r="C250" s="82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8"/>
      <c r="X250" s="108"/>
      <c r="Y250" s="108"/>
      <c r="Z250" s="107"/>
      <c r="AA250" s="107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</row>
    <row r="251" spans="1:63" ht="15.75" customHeight="1" x14ac:dyDescent="0.25">
      <c r="A251" s="104"/>
      <c r="B251" s="105"/>
      <c r="C251" s="82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8"/>
      <c r="X251" s="108"/>
      <c r="Y251" s="108"/>
      <c r="Z251" s="107"/>
      <c r="AA251" s="107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</row>
    <row r="252" spans="1:63" ht="15.75" customHeight="1" x14ac:dyDescent="0.25">
      <c r="A252" s="104"/>
      <c r="B252" s="105"/>
      <c r="C252" s="82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8"/>
      <c r="X252" s="108"/>
      <c r="Y252" s="108"/>
      <c r="Z252" s="107"/>
      <c r="AA252" s="107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</row>
    <row r="253" spans="1:63" ht="15.75" customHeight="1" x14ac:dyDescent="0.25">
      <c r="A253" s="104"/>
      <c r="B253" s="105"/>
      <c r="C253" s="82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8"/>
      <c r="X253" s="108"/>
      <c r="Y253" s="108"/>
      <c r="Z253" s="107"/>
      <c r="AA253" s="107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</row>
    <row r="254" spans="1:63" ht="15.75" customHeight="1" x14ac:dyDescent="0.25">
      <c r="A254" s="104"/>
      <c r="B254" s="105"/>
      <c r="C254" s="82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8"/>
      <c r="X254" s="108"/>
      <c r="Y254" s="108"/>
      <c r="Z254" s="107"/>
      <c r="AA254" s="107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</row>
    <row r="255" spans="1:63" ht="15.75" customHeight="1" x14ac:dyDescent="0.25">
      <c r="A255" s="104"/>
      <c r="B255" s="105"/>
      <c r="C255" s="82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8"/>
      <c r="X255" s="108"/>
      <c r="Y255" s="108"/>
      <c r="Z255" s="107"/>
      <c r="AA255" s="107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</row>
    <row r="256" spans="1:63" ht="15.75" customHeight="1" x14ac:dyDescent="0.25">
      <c r="A256" s="104"/>
      <c r="B256" s="105"/>
      <c r="C256" s="82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8"/>
      <c r="X256" s="108"/>
      <c r="Y256" s="108"/>
      <c r="Z256" s="107"/>
      <c r="AA256" s="107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</row>
    <row r="257" spans="1:63" ht="15.75" customHeight="1" x14ac:dyDescent="0.25">
      <c r="A257" s="104"/>
      <c r="B257" s="105"/>
      <c r="C257" s="82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8"/>
      <c r="X257" s="108"/>
      <c r="Y257" s="108"/>
      <c r="Z257" s="107"/>
      <c r="AA257" s="107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</row>
    <row r="258" spans="1:63" ht="15.75" customHeight="1" x14ac:dyDescent="0.25">
      <c r="A258" s="104"/>
      <c r="B258" s="105"/>
      <c r="C258" s="82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8"/>
      <c r="X258" s="108"/>
      <c r="Y258" s="108"/>
      <c r="Z258" s="107"/>
      <c r="AA258" s="107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</row>
    <row r="259" spans="1:63" ht="15.75" customHeight="1" x14ac:dyDescent="0.25">
      <c r="A259" s="104"/>
      <c r="B259" s="105"/>
      <c r="C259" s="82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8"/>
      <c r="X259" s="108"/>
      <c r="Y259" s="108"/>
      <c r="Z259" s="107"/>
      <c r="AA259" s="107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</row>
    <row r="260" spans="1:63" ht="15.75" customHeight="1" x14ac:dyDescent="0.25">
      <c r="A260" s="104"/>
      <c r="B260" s="105"/>
      <c r="C260" s="82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8"/>
      <c r="X260" s="108"/>
      <c r="Y260" s="108"/>
      <c r="Z260" s="107"/>
      <c r="AA260" s="107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</row>
    <row r="261" spans="1:63" ht="15.75" customHeight="1" x14ac:dyDescent="0.25">
      <c r="A261" s="104"/>
      <c r="B261" s="105"/>
      <c r="C261" s="82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8"/>
      <c r="X261" s="108"/>
      <c r="Y261" s="108"/>
      <c r="Z261" s="107"/>
      <c r="AA261" s="107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</row>
    <row r="262" spans="1:63" ht="15.75" customHeight="1" x14ac:dyDescent="0.25">
      <c r="A262" s="104"/>
      <c r="B262" s="105"/>
      <c r="C262" s="82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8"/>
      <c r="X262" s="108"/>
      <c r="Y262" s="108"/>
      <c r="Z262" s="107"/>
      <c r="AA262" s="107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</row>
    <row r="263" spans="1:63" ht="15.75" customHeight="1" x14ac:dyDescent="0.25">
      <c r="A263" s="104"/>
      <c r="B263" s="105"/>
      <c r="C263" s="82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8"/>
      <c r="X263" s="108"/>
      <c r="Y263" s="108"/>
      <c r="Z263" s="107"/>
      <c r="AA263" s="107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</row>
    <row r="264" spans="1:63" ht="15.75" customHeight="1" x14ac:dyDescent="0.25">
      <c r="A264" s="104"/>
      <c r="B264" s="105"/>
      <c r="C264" s="82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8"/>
      <c r="X264" s="108"/>
      <c r="Y264" s="108"/>
      <c r="Z264" s="107"/>
      <c r="AA264" s="107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</row>
    <row r="265" spans="1:63" ht="15.75" customHeight="1" x14ac:dyDescent="0.25">
      <c r="A265" s="104"/>
      <c r="B265" s="105"/>
      <c r="C265" s="82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8"/>
      <c r="X265" s="108"/>
      <c r="Y265" s="108"/>
      <c r="Z265" s="107"/>
      <c r="AA265" s="107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</row>
    <row r="266" spans="1:63" ht="15.75" customHeight="1" x14ac:dyDescent="0.25">
      <c r="A266" s="104"/>
      <c r="B266" s="105"/>
      <c r="C266" s="82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8"/>
      <c r="X266" s="108"/>
      <c r="Y266" s="108"/>
      <c r="Z266" s="107"/>
      <c r="AA266" s="107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</row>
    <row r="267" spans="1:63" ht="15.75" customHeight="1" x14ac:dyDescent="0.25">
      <c r="A267" s="104"/>
      <c r="B267" s="105"/>
      <c r="C267" s="82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8"/>
      <c r="X267" s="108"/>
      <c r="Y267" s="108"/>
      <c r="Z267" s="107"/>
      <c r="AA267" s="107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</row>
    <row r="268" spans="1:63" ht="15.75" customHeight="1" x14ac:dyDescent="0.25">
      <c r="A268" s="104"/>
      <c r="B268" s="105"/>
      <c r="C268" s="82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8"/>
      <c r="X268" s="108"/>
      <c r="Y268" s="108"/>
      <c r="Z268" s="107"/>
      <c r="AA268" s="107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</row>
    <row r="269" spans="1:63" ht="15.75" customHeight="1" x14ac:dyDescent="0.25">
      <c r="A269" s="104"/>
      <c r="B269" s="105"/>
      <c r="C269" s="82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8"/>
      <c r="X269" s="108"/>
      <c r="Y269" s="108"/>
      <c r="Z269" s="107"/>
      <c r="AA269" s="107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</row>
    <row r="270" spans="1:63" ht="15.75" customHeight="1" x14ac:dyDescent="0.25">
      <c r="A270" s="104"/>
      <c r="B270" s="105"/>
      <c r="C270" s="82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8"/>
      <c r="X270" s="108"/>
      <c r="Y270" s="108"/>
      <c r="Z270" s="107"/>
      <c r="AA270" s="107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</row>
    <row r="271" spans="1:63" ht="15.75" customHeight="1" x14ac:dyDescent="0.25">
      <c r="A271" s="104"/>
      <c r="B271" s="105"/>
      <c r="C271" s="82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8"/>
      <c r="X271" s="108"/>
      <c r="Y271" s="108"/>
      <c r="Z271" s="107"/>
      <c r="AA271" s="107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</row>
    <row r="272" spans="1:63" ht="15.75" customHeight="1" x14ac:dyDescent="0.25">
      <c r="A272" s="104"/>
      <c r="B272" s="105"/>
      <c r="C272" s="82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8"/>
      <c r="X272" s="108"/>
      <c r="Y272" s="108"/>
      <c r="Z272" s="107"/>
      <c r="AA272" s="107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</row>
    <row r="273" spans="1:63" ht="15.75" customHeight="1" x14ac:dyDescent="0.25">
      <c r="A273" s="104"/>
      <c r="B273" s="105"/>
      <c r="C273" s="82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8"/>
      <c r="X273" s="108"/>
      <c r="Y273" s="108"/>
      <c r="Z273" s="107"/>
      <c r="AA273" s="107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</row>
    <row r="274" spans="1:63" ht="15.75" customHeight="1" x14ac:dyDescent="0.25">
      <c r="A274" s="104"/>
      <c r="B274" s="105"/>
      <c r="C274" s="82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8"/>
      <c r="X274" s="108"/>
      <c r="Y274" s="108"/>
      <c r="Z274" s="107"/>
      <c r="AA274" s="107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</row>
    <row r="275" spans="1:63" ht="15.75" customHeight="1" x14ac:dyDescent="0.25">
      <c r="A275" s="104"/>
      <c r="B275" s="105"/>
      <c r="C275" s="82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8"/>
      <c r="X275" s="108"/>
      <c r="Y275" s="108"/>
      <c r="Z275" s="107"/>
      <c r="AA275" s="107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</row>
    <row r="276" spans="1:63" ht="15.75" customHeight="1" x14ac:dyDescent="0.25">
      <c r="A276" s="104"/>
      <c r="B276" s="105"/>
      <c r="C276" s="82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8"/>
      <c r="X276" s="108"/>
      <c r="Y276" s="108"/>
      <c r="Z276" s="107"/>
      <c r="AA276" s="107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</row>
    <row r="277" spans="1:63" ht="15.75" customHeight="1" x14ac:dyDescent="0.25">
      <c r="A277" s="104"/>
      <c r="B277" s="105"/>
      <c r="C277" s="82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8"/>
      <c r="X277" s="108"/>
      <c r="Y277" s="108"/>
      <c r="Z277" s="107"/>
      <c r="AA277" s="107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</row>
    <row r="278" spans="1:63" ht="15.75" customHeight="1" x14ac:dyDescent="0.25">
      <c r="A278" s="104"/>
      <c r="B278" s="105"/>
      <c r="C278" s="82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8"/>
      <c r="X278" s="108"/>
      <c r="Y278" s="108"/>
      <c r="Z278" s="107"/>
      <c r="AA278" s="107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</row>
    <row r="279" spans="1:63" ht="15.75" customHeight="1" x14ac:dyDescent="0.25">
      <c r="A279" s="104"/>
      <c r="B279" s="105"/>
      <c r="C279" s="82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8"/>
      <c r="X279" s="108"/>
      <c r="Y279" s="108"/>
      <c r="Z279" s="107"/>
      <c r="AA279" s="107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</row>
    <row r="280" spans="1:63" ht="15.75" customHeight="1" x14ac:dyDescent="0.25">
      <c r="A280" s="104"/>
      <c r="B280" s="105"/>
      <c r="C280" s="82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8"/>
      <c r="X280" s="108"/>
      <c r="Y280" s="108"/>
      <c r="Z280" s="107"/>
      <c r="AA280" s="107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</row>
    <row r="281" spans="1:63" ht="15.75" customHeight="1" x14ac:dyDescent="0.25">
      <c r="A281" s="104"/>
      <c r="B281" s="105"/>
      <c r="C281" s="82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8"/>
      <c r="X281" s="108"/>
      <c r="Y281" s="108"/>
      <c r="Z281" s="107"/>
      <c r="AA281" s="107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</row>
    <row r="282" spans="1:63" ht="15.75" customHeight="1" x14ac:dyDescent="0.25">
      <c r="A282" s="104"/>
      <c r="B282" s="105"/>
      <c r="C282" s="82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8"/>
      <c r="X282" s="108"/>
      <c r="Y282" s="108"/>
      <c r="Z282" s="107"/>
      <c r="AA282" s="107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</row>
    <row r="283" spans="1:63" ht="15.75" customHeight="1" x14ac:dyDescent="0.25">
      <c r="A283" s="104"/>
      <c r="B283" s="105"/>
      <c r="C283" s="82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8"/>
      <c r="X283" s="108"/>
      <c r="Y283" s="108"/>
      <c r="Z283" s="107"/>
      <c r="AA283" s="107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</row>
    <row r="284" spans="1:63" ht="15.75" customHeight="1" x14ac:dyDescent="0.25">
      <c r="A284" s="104"/>
      <c r="B284" s="105"/>
      <c r="C284" s="82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8"/>
      <c r="X284" s="108"/>
      <c r="Y284" s="108"/>
      <c r="Z284" s="107"/>
      <c r="AA284" s="107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</row>
    <row r="285" spans="1:63" ht="15.75" customHeight="1" x14ac:dyDescent="0.25">
      <c r="A285" s="104"/>
      <c r="B285" s="105"/>
      <c r="C285" s="82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8"/>
      <c r="X285" s="108"/>
      <c r="Y285" s="108"/>
      <c r="Z285" s="107"/>
      <c r="AA285" s="107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</row>
    <row r="286" spans="1:63" ht="15.75" customHeight="1" x14ac:dyDescent="0.25">
      <c r="A286" s="104"/>
      <c r="B286" s="105"/>
      <c r="C286" s="82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8"/>
      <c r="X286" s="108"/>
      <c r="Y286" s="108"/>
      <c r="Z286" s="107"/>
      <c r="AA286" s="107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</row>
    <row r="287" spans="1:63" ht="15.75" customHeight="1" x14ac:dyDescent="0.25">
      <c r="A287" s="104"/>
      <c r="B287" s="105"/>
      <c r="C287" s="82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8"/>
      <c r="X287" s="108"/>
      <c r="Y287" s="108"/>
      <c r="Z287" s="107"/>
      <c r="AA287" s="107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</row>
    <row r="288" spans="1:63" ht="15.75" customHeight="1" x14ac:dyDescent="0.25">
      <c r="A288" s="104"/>
      <c r="B288" s="105"/>
      <c r="C288" s="82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8"/>
      <c r="X288" s="108"/>
      <c r="Y288" s="108"/>
      <c r="Z288" s="107"/>
      <c r="AA288" s="107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</row>
    <row r="289" spans="1:63" ht="15.75" customHeight="1" x14ac:dyDescent="0.25">
      <c r="A289" s="104"/>
      <c r="B289" s="105"/>
      <c r="C289" s="82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8"/>
      <c r="X289" s="108"/>
      <c r="Y289" s="108"/>
      <c r="Z289" s="107"/>
      <c r="AA289" s="107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</row>
    <row r="290" spans="1:63" ht="15.75" customHeight="1" x14ac:dyDescent="0.25">
      <c r="A290" s="104"/>
      <c r="B290" s="105"/>
      <c r="C290" s="82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8"/>
      <c r="X290" s="108"/>
      <c r="Y290" s="108"/>
      <c r="Z290" s="107"/>
      <c r="AA290" s="107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</row>
    <row r="291" spans="1:63" ht="15.75" customHeight="1" x14ac:dyDescent="0.25">
      <c r="A291" s="104"/>
      <c r="B291" s="105"/>
      <c r="C291" s="82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8"/>
      <c r="X291" s="108"/>
      <c r="Y291" s="108"/>
      <c r="Z291" s="107"/>
      <c r="AA291" s="107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</row>
    <row r="292" spans="1:63" ht="15.75" customHeight="1" x14ac:dyDescent="0.25">
      <c r="A292" s="104"/>
      <c r="B292" s="105"/>
      <c r="C292" s="82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8"/>
      <c r="X292" s="108"/>
      <c r="Y292" s="108"/>
      <c r="Z292" s="107"/>
      <c r="AA292" s="107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</row>
    <row r="293" spans="1:63" ht="15.75" customHeight="1" x14ac:dyDescent="0.25">
      <c r="A293" s="104"/>
      <c r="B293" s="105"/>
      <c r="C293" s="82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8"/>
      <c r="X293" s="108"/>
      <c r="Y293" s="108"/>
      <c r="Z293" s="107"/>
      <c r="AA293" s="107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</row>
    <row r="294" spans="1:63" ht="15.75" customHeight="1" x14ac:dyDescent="0.25">
      <c r="A294" s="104"/>
      <c r="B294" s="105"/>
      <c r="C294" s="82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8"/>
      <c r="X294" s="108"/>
      <c r="Y294" s="108"/>
      <c r="Z294" s="107"/>
      <c r="AA294" s="107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</row>
    <row r="295" spans="1:63" ht="15.75" customHeight="1" x14ac:dyDescent="0.25">
      <c r="A295" s="104"/>
      <c r="B295" s="105"/>
      <c r="C295" s="82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8"/>
      <c r="X295" s="108"/>
      <c r="Y295" s="108"/>
      <c r="Z295" s="107"/>
      <c r="AA295" s="107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</row>
    <row r="296" spans="1:63" ht="15.75" customHeight="1" x14ac:dyDescent="0.25">
      <c r="A296" s="104"/>
      <c r="B296" s="105"/>
      <c r="C296" s="82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8"/>
      <c r="X296" s="108"/>
      <c r="Y296" s="108"/>
      <c r="Z296" s="107"/>
      <c r="AA296" s="107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</row>
    <row r="297" spans="1:63" ht="15.75" customHeight="1" x14ac:dyDescent="0.25">
      <c r="A297" s="104"/>
      <c r="B297" s="105"/>
      <c r="C297" s="82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8"/>
      <c r="X297" s="108"/>
      <c r="Y297" s="108"/>
      <c r="Z297" s="107"/>
      <c r="AA297" s="107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</row>
    <row r="298" spans="1:63" ht="15.75" customHeight="1" x14ac:dyDescent="0.25">
      <c r="A298" s="104"/>
      <c r="B298" s="105"/>
      <c r="C298" s="82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8"/>
      <c r="X298" s="108"/>
      <c r="Y298" s="108"/>
      <c r="Z298" s="107"/>
      <c r="AA298" s="107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</row>
    <row r="299" spans="1:63" ht="15.75" customHeight="1" x14ac:dyDescent="0.25">
      <c r="A299" s="104"/>
      <c r="B299" s="105"/>
      <c r="C299" s="82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8"/>
      <c r="X299" s="108"/>
      <c r="Y299" s="108"/>
      <c r="Z299" s="107"/>
      <c r="AA299" s="107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</row>
    <row r="300" spans="1:63" ht="15.75" customHeight="1" x14ac:dyDescent="0.25">
      <c r="A300" s="104"/>
      <c r="B300" s="105"/>
      <c r="C300" s="82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8"/>
      <c r="X300" s="108"/>
      <c r="Y300" s="108"/>
      <c r="Z300" s="107"/>
      <c r="AA300" s="107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</row>
    <row r="301" spans="1:63" ht="15.75" customHeight="1" x14ac:dyDescent="0.25">
      <c r="A301" s="104"/>
      <c r="B301" s="105"/>
      <c r="C301" s="82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8"/>
      <c r="X301" s="108"/>
      <c r="Y301" s="108"/>
      <c r="Z301" s="107"/>
      <c r="AA301" s="107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</row>
    <row r="302" spans="1:63" ht="15.75" customHeight="1" x14ac:dyDescent="0.25">
      <c r="A302" s="104"/>
      <c r="B302" s="105"/>
      <c r="C302" s="82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8"/>
      <c r="X302" s="108"/>
      <c r="Y302" s="108"/>
      <c r="Z302" s="107"/>
      <c r="AA302" s="107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</row>
    <row r="303" spans="1:63" ht="15.75" customHeight="1" x14ac:dyDescent="0.25">
      <c r="A303" s="104"/>
      <c r="B303" s="105"/>
      <c r="C303" s="82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8"/>
      <c r="X303" s="108"/>
      <c r="Y303" s="108"/>
      <c r="Z303" s="107"/>
      <c r="AA303" s="107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</row>
    <row r="304" spans="1:63" ht="15.75" customHeight="1" x14ac:dyDescent="0.25">
      <c r="A304" s="104"/>
      <c r="B304" s="105"/>
      <c r="C304" s="82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8"/>
      <c r="X304" s="108"/>
      <c r="Y304" s="108"/>
      <c r="Z304" s="107"/>
      <c r="AA304" s="107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</row>
    <row r="305" spans="1:63" ht="15.75" customHeight="1" x14ac:dyDescent="0.25">
      <c r="A305" s="104"/>
      <c r="B305" s="105"/>
      <c r="C305" s="82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8"/>
      <c r="X305" s="108"/>
      <c r="Y305" s="108"/>
      <c r="Z305" s="107"/>
      <c r="AA305" s="107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</row>
    <row r="306" spans="1:63" ht="15.75" customHeight="1" x14ac:dyDescent="0.25">
      <c r="A306" s="104"/>
      <c r="B306" s="105"/>
      <c r="C306" s="82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8"/>
      <c r="X306" s="108"/>
      <c r="Y306" s="108"/>
      <c r="Z306" s="107"/>
      <c r="AA306" s="107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</row>
    <row r="307" spans="1:63" ht="15.75" customHeight="1" x14ac:dyDescent="0.25">
      <c r="A307" s="104"/>
      <c r="B307" s="105"/>
      <c r="C307" s="82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8"/>
      <c r="X307" s="108"/>
      <c r="Y307" s="108"/>
      <c r="Z307" s="107"/>
      <c r="AA307" s="107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</row>
    <row r="308" spans="1:63" ht="15.75" customHeight="1" x14ac:dyDescent="0.25">
      <c r="A308" s="104"/>
      <c r="B308" s="105"/>
      <c r="C308" s="82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8"/>
      <c r="X308" s="108"/>
      <c r="Y308" s="108"/>
      <c r="Z308" s="107"/>
      <c r="AA308" s="107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</row>
    <row r="309" spans="1:63" ht="15.75" customHeight="1" x14ac:dyDescent="0.25">
      <c r="A309" s="104"/>
      <c r="B309" s="105"/>
      <c r="C309" s="82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8"/>
      <c r="X309" s="108"/>
      <c r="Y309" s="108"/>
      <c r="Z309" s="107"/>
      <c r="AA309" s="107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</row>
    <row r="310" spans="1:63" ht="15.75" customHeight="1" x14ac:dyDescent="0.25">
      <c r="A310" s="104"/>
      <c r="B310" s="105"/>
      <c r="C310" s="82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8"/>
      <c r="X310" s="108"/>
      <c r="Y310" s="108"/>
      <c r="Z310" s="107"/>
      <c r="AA310" s="107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</row>
    <row r="311" spans="1:63" ht="15.75" customHeight="1" x14ac:dyDescent="0.25">
      <c r="A311" s="104"/>
      <c r="B311" s="105"/>
      <c r="C311" s="82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8"/>
      <c r="X311" s="108"/>
      <c r="Y311" s="108"/>
      <c r="Z311" s="107"/>
      <c r="AA311" s="107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</row>
    <row r="312" spans="1:63" ht="15.75" customHeight="1" x14ac:dyDescent="0.25">
      <c r="A312" s="104"/>
      <c r="B312" s="105"/>
      <c r="C312" s="82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8"/>
      <c r="X312" s="108"/>
      <c r="Y312" s="108"/>
      <c r="Z312" s="107"/>
      <c r="AA312" s="107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</row>
    <row r="313" spans="1:63" ht="15.75" customHeight="1" x14ac:dyDescent="0.25">
      <c r="A313" s="104"/>
      <c r="B313" s="105"/>
      <c r="C313" s="82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8"/>
      <c r="X313" s="108"/>
      <c r="Y313" s="108"/>
      <c r="Z313" s="107"/>
      <c r="AA313" s="107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</row>
    <row r="314" spans="1:63" ht="15.75" customHeight="1" x14ac:dyDescent="0.25">
      <c r="A314" s="104"/>
      <c r="B314" s="105"/>
      <c r="C314" s="82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8"/>
      <c r="X314" s="108"/>
      <c r="Y314" s="108"/>
      <c r="Z314" s="107"/>
      <c r="AA314" s="107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</row>
    <row r="315" spans="1:63" ht="15.75" customHeight="1" x14ac:dyDescent="0.25">
      <c r="A315" s="104"/>
      <c r="B315" s="105"/>
      <c r="C315" s="82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8"/>
      <c r="X315" s="108"/>
      <c r="Y315" s="108"/>
      <c r="Z315" s="107"/>
      <c r="AA315" s="107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</row>
    <row r="316" spans="1:63" ht="15.75" customHeight="1" x14ac:dyDescent="0.25">
      <c r="A316" s="104"/>
      <c r="B316" s="105"/>
      <c r="C316" s="82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8"/>
      <c r="X316" s="108"/>
      <c r="Y316" s="108"/>
      <c r="Z316" s="107"/>
      <c r="AA316" s="107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</row>
    <row r="317" spans="1:63" ht="15.75" customHeight="1" x14ac:dyDescent="0.25">
      <c r="A317" s="104"/>
      <c r="B317" s="105"/>
      <c r="C317" s="82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8"/>
      <c r="X317" s="108"/>
      <c r="Y317" s="108"/>
      <c r="Z317" s="107"/>
      <c r="AA317" s="107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</row>
    <row r="318" spans="1:63" ht="15.75" customHeight="1" x14ac:dyDescent="0.25">
      <c r="A318" s="104"/>
      <c r="B318" s="105"/>
      <c r="C318" s="82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8"/>
      <c r="X318" s="108"/>
      <c r="Y318" s="108"/>
      <c r="Z318" s="107"/>
      <c r="AA318" s="107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</row>
    <row r="319" spans="1:63" ht="15.75" customHeight="1" x14ac:dyDescent="0.25">
      <c r="A319" s="104"/>
      <c r="B319" s="105"/>
      <c r="C319" s="82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8"/>
      <c r="X319" s="108"/>
      <c r="Y319" s="108"/>
      <c r="Z319" s="107"/>
      <c r="AA319" s="107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</row>
    <row r="320" spans="1:63" ht="15.75" customHeight="1" x14ac:dyDescent="0.25">
      <c r="A320" s="104"/>
      <c r="B320" s="105"/>
      <c r="C320" s="82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8"/>
      <c r="X320" s="108"/>
      <c r="Y320" s="108"/>
      <c r="Z320" s="107"/>
      <c r="AA320" s="107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</row>
    <row r="321" spans="1:63" ht="15.75" customHeight="1" x14ac:dyDescent="0.25">
      <c r="A321" s="104"/>
      <c r="B321" s="105"/>
      <c r="C321" s="82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8"/>
      <c r="X321" s="108"/>
      <c r="Y321" s="108"/>
      <c r="Z321" s="107"/>
      <c r="AA321" s="107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</row>
    <row r="322" spans="1:63" ht="15.75" customHeight="1" x14ac:dyDescent="0.25">
      <c r="A322" s="104"/>
      <c r="B322" s="105"/>
      <c r="C322" s="82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8"/>
      <c r="X322" s="108"/>
      <c r="Y322" s="108"/>
      <c r="Z322" s="107"/>
      <c r="AA322" s="107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</row>
    <row r="323" spans="1:63" ht="15.75" customHeight="1" x14ac:dyDescent="0.25">
      <c r="A323" s="104"/>
      <c r="B323" s="105"/>
      <c r="C323" s="82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8"/>
      <c r="X323" s="108"/>
      <c r="Y323" s="108"/>
      <c r="Z323" s="107"/>
      <c r="AA323" s="107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</row>
    <row r="324" spans="1:63" ht="15.75" customHeight="1" x14ac:dyDescent="0.25">
      <c r="A324" s="104"/>
      <c r="B324" s="105"/>
      <c r="C324" s="82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8"/>
      <c r="X324" s="108"/>
      <c r="Y324" s="108"/>
      <c r="Z324" s="107"/>
      <c r="AA324" s="107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</row>
    <row r="325" spans="1:63" ht="15.75" customHeight="1" x14ac:dyDescent="0.25">
      <c r="A325" s="104"/>
      <c r="B325" s="105"/>
      <c r="C325" s="82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8"/>
      <c r="X325" s="108"/>
      <c r="Y325" s="108"/>
      <c r="Z325" s="107"/>
      <c r="AA325" s="107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</row>
    <row r="326" spans="1:63" ht="15.75" customHeight="1" x14ac:dyDescent="0.25">
      <c r="A326" s="104"/>
      <c r="B326" s="105"/>
      <c r="C326" s="82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8"/>
      <c r="X326" s="108"/>
      <c r="Y326" s="108"/>
      <c r="Z326" s="107"/>
      <c r="AA326" s="107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</row>
    <row r="327" spans="1:63" ht="15.75" customHeight="1" x14ac:dyDescent="0.25">
      <c r="A327" s="104"/>
      <c r="B327" s="105"/>
      <c r="C327" s="82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8"/>
      <c r="X327" s="108"/>
      <c r="Y327" s="108"/>
      <c r="Z327" s="107"/>
      <c r="AA327" s="107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</row>
    <row r="328" spans="1:63" ht="15.75" customHeight="1" x14ac:dyDescent="0.25">
      <c r="A328" s="104"/>
      <c r="B328" s="105"/>
      <c r="C328" s="82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8"/>
      <c r="X328" s="108"/>
      <c r="Y328" s="108"/>
      <c r="Z328" s="107"/>
      <c r="AA328" s="107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</row>
    <row r="329" spans="1:63" ht="15.75" customHeight="1" x14ac:dyDescent="0.25">
      <c r="A329" s="104"/>
      <c r="B329" s="105"/>
      <c r="C329" s="82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8"/>
      <c r="X329" s="108"/>
      <c r="Y329" s="108"/>
      <c r="Z329" s="107"/>
      <c r="AA329" s="107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</row>
    <row r="330" spans="1:63" ht="15.75" customHeight="1" x14ac:dyDescent="0.25">
      <c r="A330" s="104"/>
      <c r="B330" s="105"/>
      <c r="C330" s="82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8"/>
      <c r="X330" s="108"/>
      <c r="Y330" s="108"/>
      <c r="Z330" s="107"/>
      <c r="AA330" s="107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</row>
    <row r="331" spans="1:63" ht="15.75" customHeight="1" x14ac:dyDescent="0.25">
      <c r="A331" s="104"/>
      <c r="B331" s="105"/>
      <c r="C331" s="82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8"/>
      <c r="X331" s="108"/>
      <c r="Y331" s="108"/>
      <c r="Z331" s="107"/>
      <c r="AA331" s="107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</row>
    <row r="332" spans="1:63" ht="15.75" customHeight="1" x14ac:dyDescent="0.25">
      <c r="A332" s="104"/>
      <c r="B332" s="105"/>
      <c r="C332" s="82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8"/>
      <c r="X332" s="108"/>
      <c r="Y332" s="108"/>
      <c r="Z332" s="107"/>
      <c r="AA332" s="107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</row>
    <row r="333" spans="1:63" ht="15.75" customHeight="1" x14ac:dyDescent="0.25">
      <c r="A333" s="104"/>
      <c r="B333" s="105"/>
      <c r="C333" s="82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8"/>
      <c r="X333" s="108"/>
      <c r="Y333" s="108"/>
      <c r="Z333" s="107"/>
      <c r="AA333" s="107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</row>
    <row r="334" spans="1:63" ht="15.75" customHeight="1" x14ac:dyDescent="0.25">
      <c r="A334" s="104"/>
      <c r="B334" s="105"/>
      <c r="C334" s="82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8"/>
      <c r="X334" s="108"/>
      <c r="Y334" s="108"/>
      <c r="Z334" s="107"/>
      <c r="AA334" s="107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</row>
    <row r="335" spans="1:63" ht="15.75" customHeight="1" x14ac:dyDescent="0.25">
      <c r="A335" s="104"/>
      <c r="B335" s="105"/>
      <c r="C335" s="82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8"/>
      <c r="X335" s="108"/>
      <c r="Y335" s="108"/>
      <c r="Z335" s="107"/>
      <c r="AA335" s="107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</row>
    <row r="336" spans="1:63" ht="15.75" customHeight="1" x14ac:dyDescent="0.25">
      <c r="A336" s="104"/>
      <c r="B336" s="105"/>
      <c r="C336" s="82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8"/>
      <c r="X336" s="108"/>
      <c r="Y336" s="108"/>
      <c r="Z336" s="107"/>
      <c r="AA336" s="107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</row>
    <row r="337" spans="1:63" ht="15.75" customHeight="1" x14ac:dyDescent="0.25">
      <c r="A337" s="104"/>
      <c r="B337" s="105"/>
      <c r="C337" s="82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8"/>
      <c r="X337" s="108"/>
      <c r="Y337" s="108"/>
      <c r="Z337" s="107"/>
      <c r="AA337" s="107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</row>
    <row r="338" spans="1:63" ht="15.75" customHeight="1" x14ac:dyDescent="0.25">
      <c r="A338" s="104"/>
      <c r="B338" s="105"/>
      <c r="C338" s="82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8"/>
      <c r="X338" s="108"/>
      <c r="Y338" s="108"/>
      <c r="Z338" s="107"/>
      <c r="AA338" s="107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</row>
    <row r="339" spans="1:63" ht="15.75" customHeight="1" x14ac:dyDescent="0.25">
      <c r="A339" s="104"/>
      <c r="B339" s="105"/>
      <c r="C339" s="82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8"/>
      <c r="X339" s="108"/>
      <c r="Y339" s="108"/>
      <c r="Z339" s="107"/>
      <c r="AA339" s="107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</row>
    <row r="340" spans="1:63" ht="15.75" customHeight="1" x14ac:dyDescent="0.25">
      <c r="A340" s="104"/>
      <c r="B340" s="105"/>
      <c r="C340" s="82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8"/>
      <c r="X340" s="108"/>
      <c r="Y340" s="108"/>
      <c r="Z340" s="107"/>
      <c r="AA340" s="107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</row>
    <row r="341" spans="1:63" ht="15.75" customHeight="1" x14ac:dyDescent="0.25">
      <c r="A341" s="104"/>
      <c r="B341" s="105"/>
      <c r="C341" s="82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8"/>
      <c r="X341" s="108"/>
      <c r="Y341" s="108"/>
      <c r="Z341" s="107"/>
      <c r="AA341" s="107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</row>
    <row r="342" spans="1:63" ht="15.75" customHeight="1" x14ac:dyDescent="0.25">
      <c r="A342" s="104"/>
      <c r="B342" s="105"/>
      <c r="C342" s="82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8"/>
      <c r="X342" s="108"/>
      <c r="Y342" s="108"/>
      <c r="Z342" s="107"/>
      <c r="AA342" s="107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</row>
    <row r="343" spans="1:63" ht="15.75" customHeight="1" x14ac:dyDescent="0.25">
      <c r="A343" s="104"/>
      <c r="B343" s="105"/>
      <c r="C343" s="82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8"/>
      <c r="X343" s="108"/>
      <c r="Y343" s="108"/>
      <c r="Z343" s="107"/>
      <c r="AA343" s="107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</row>
    <row r="344" spans="1:63" ht="15.75" customHeight="1" x14ac:dyDescent="0.25">
      <c r="A344" s="104"/>
      <c r="B344" s="105"/>
      <c r="C344" s="82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8"/>
      <c r="X344" s="108"/>
      <c r="Y344" s="108"/>
      <c r="Z344" s="107"/>
      <c r="AA344" s="107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</row>
    <row r="345" spans="1:63" ht="15.75" customHeight="1" x14ac:dyDescent="0.25">
      <c r="A345" s="104"/>
      <c r="B345" s="105"/>
      <c r="C345" s="82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8"/>
      <c r="X345" s="108"/>
      <c r="Y345" s="108"/>
      <c r="Z345" s="107"/>
      <c r="AA345" s="107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</row>
    <row r="346" spans="1:63" ht="15.75" customHeight="1" x14ac:dyDescent="0.25">
      <c r="A346" s="104"/>
      <c r="B346" s="105"/>
      <c r="C346" s="82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8"/>
      <c r="X346" s="108"/>
      <c r="Y346" s="108"/>
      <c r="Z346" s="107"/>
      <c r="AA346" s="107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</row>
    <row r="347" spans="1:63" ht="15.75" customHeight="1" x14ac:dyDescent="0.25">
      <c r="A347" s="104"/>
      <c r="B347" s="105"/>
      <c r="C347" s="82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8"/>
      <c r="X347" s="108"/>
      <c r="Y347" s="108"/>
      <c r="Z347" s="107"/>
      <c r="AA347" s="107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</row>
    <row r="348" spans="1:63" ht="15.75" customHeight="1" x14ac:dyDescent="0.25">
      <c r="A348" s="104"/>
      <c r="B348" s="105"/>
      <c r="C348" s="82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8"/>
      <c r="X348" s="108"/>
      <c r="Y348" s="108"/>
      <c r="Z348" s="107"/>
      <c r="AA348" s="107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</row>
    <row r="349" spans="1:63" ht="15.75" customHeight="1" x14ac:dyDescent="0.25">
      <c r="A349" s="104"/>
      <c r="B349" s="105"/>
      <c r="C349" s="82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8"/>
      <c r="X349" s="108"/>
      <c r="Y349" s="108"/>
      <c r="Z349" s="107"/>
      <c r="AA349" s="107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</row>
    <row r="350" spans="1:63" ht="15.75" customHeight="1" x14ac:dyDescent="0.25">
      <c r="A350" s="104"/>
      <c r="B350" s="105"/>
      <c r="C350" s="82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8"/>
      <c r="X350" s="108"/>
      <c r="Y350" s="108"/>
      <c r="Z350" s="107"/>
      <c r="AA350" s="107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</row>
    <row r="351" spans="1:63" ht="15.75" customHeight="1" x14ac:dyDescent="0.25">
      <c r="A351" s="104"/>
      <c r="B351" s="105"/>
      <c r="C351" s="82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8"/>
      <c r="X351" s="108"/>
      <c r="Y351" s="108"/>
      <c r="Z351" s="107"/>
      <c r="AA351" s="107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</row>
    <row r="352" spans="1:63" ht="15.75" customHeight="1" x14ac:dyDescent="0.25">
      <c r="A352" s="104"/>
      <c r="B352" s="105"/>
      <c r="C352" s="82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8"/>
      <c r="X352" s="108"/>
      <c r="Y352" s="108"/>
      <c r="Z352" s="107"/>
      <c r="AA352" s="107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</row>
    <row r="353" spans="1:63" ht="15.75" customHeight="1" x14ac:dyDescent="0.25">
      <c r="A353" s="104"/>
      <c r="B353" s="105"/>
      <c r="C353" s="82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8"/>
      <c r="X353" s="108"/>
      <c r="Y353" s="108"/>
      <c r="Z353" s="107"/>
      <c r="AA353" s="107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</row>
    <row r="354" spans="1:63" ht="15.75" customHeight="1" x14ac:dyDescent="0.25">
      <c r="A354" s="104"/>
      <c r="B354" s="105"/>
      <c r="C354" s="82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8"/>
      <c r="X354" s="108"/>
      <c r="Y354" s="108"/>
      <c r="Z354" s="107"/>
      <c r="AA354" s="107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</row>
    <row r="355" spans="1:63" ht="15.75" customHeight="1" x14ac:dyDescent="0.25">
      <c r="A355" s="104"/>
      <c r="B355" s="105"/>
      <c r="C355" s="82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8"/>
      <c r="X355" s="108"/>
      <c r="Y355" s="108"/>
      <c r="Z355" s="107"/>
      <c r="AA355" s="107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</row>
    <row r="356" spans="1:63" ht="15.75" customHeight="1" x14ac:dyDescent="0.25">
      <c r="A356" s="104"/>
      <c r="B356" s="105"/>
      <c r="C356" s="82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8"/>
      <c r="X356" s="108"/>
      <c r="Y356" s="108"/>
      <c r="Z356" s="107"/>
      <c r="AA356" s="107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</row>
    <row r="357" spans="1:63" ht="15.75" customHeight="1" x14ac:dyDescent="0.25">
      <c r="A357" s="104"/>
      <c r="B357" s="105"/>
      <c r="C357" s="82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8"/>
      <c r="X357" s="108"/>
      <c r="Y357" s="108"/>
      <c r="Z357" s="107"/>
      <c r="AA357" s="107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</row>
    <row r="358" spans="1:63" ht="15.75" customHeight="1" x14ac:dyDescent="0.25">
      <c r="A358" s="104"/>
      <c r="B358" s="105"/>
      <c r="C358" s="82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8"/>
      <c r="X358" s="108"/>
      <c r="Y358" s="108"/>
      <c r="Z358" s="107"/>
      <c r="AA358" s="107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</row>
    <row r="359" spans="1:63" ht="15.75" customHeight="1" x14ac:dyDescent="0.25">
      <c r="A359" s="104"/>
      <c r="B359" s="105"/>
      <c r="C359" s="82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8"/>
      <c r="X359" s="108"/>
      <c r="Y359" s="108"/>
      <c r="Z359" s="107"/>
      <c r="AA359" s="107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</row>
    <row r="360" spans="1:63" ht="15.75" customHeight="1" x14ac:dyDescent="0.25">
      <c r="A360" s="104"/>
      <c r="B360" s="105"/>
      <c r="C360" s="82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8"/>
      <c r="X360" s="108"/>
      <c r="Y360" s="108"/>
      <c r="Z360" s="107"/>
      <c r="AA360" s="107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</row>
    <row r="361" spans="1:63" ht="15.75" customHeight="1" x14ac:dyDescent="0.25">
      <c r="A361" s="104"/>
      <c r="B361" s="105"/>
      <c r="C361" s="82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8"/>
      <c r="X361" s="108"/>
      <c r="Y361" s="108"/>
      <c r="Z361" s="107"/>
      <c r="AA361" s="107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</row>
    <row r="362" spans="1:63" ht="15.75" customHeight="1" x14ac:dyDescent="0.25">
      <c r="A362" s="104"/>
      <c r="B362" s="105"/>
      <c r="C362" s="82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8"/>
      <c r="X362" s="108"/>
      <c r="Y362" s="108"/>
      <c r="Z362" s="107"/>
      <c r="AA362" s="107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</row>
    <row r="363" spans="1:63" ht="15.75" customHeight="1" x14ac:dyDescent="0.25">
      <c r="A363" s="104"/>
      <c r="B363" s="105"/>
      <c r="C363" s="82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8"/>
      <c r="X363" s="108"/>
      <c r="Y363" s="108"/>
      <c r="Z363" s="107"/>
      <c r="AA363" s="107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</row>
    <row r="364" spans="1:63" ht="15.75" customHeight="1" x14ac:dyDescent="0.25">
      <c r="A364" s="104"/>
      <c r="B364" s="105"/>
      <c r="C364" s="82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8"/>
      <c r="X364" s="108"/>
      <c r="Y364" s="108"/>
      <c r="Z364" s="107"/>
      <c r="AA364" s="107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</row>
    <row r="365" spans="1:63" ht="15.75" customHeight="1" x14ac:dyDescent="0.25">
      <c r="A365" s="104"/>
      <c r="B365" s="105"/>
      <c r="C365" s="82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8"/>
      <c r="X365" s="108"/>
      <c r="Y365" s="108"/>
      <c r="Z365" s="107"/>
      <c r="AA365" s="107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</row>
    <row r="366" spans="1:63" ht="15.75" customHeight="1" x14ac:dyDescent="0.25">
      <c r="A366" s="104"/>
      <c r="B366" s="105"/>
      <c r="C366" s="82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8"/>
      <c r="X366" s="108"/>
      <c r="Y366" s="108"/>
      <c r="Z366" s="107"/>
      <c r="AA366" s="107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</row>
    <row r="367" spans="1:63" ht="15.75" customHeight="1" x14ac:dyDescent="0.25">
      <c r="A367" s="104"/>
      <c r="B367" s="105"/>
      <c r="C367" s="82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8"/>
      <c r="X367" s="108"/>
      <c r="Y367" s="108"/>
      <c r="Z367" s="107"/>
      <c r="AA367" s="107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</row>
    <row r="368" spans="1:63" ht="15.75" customHeight="1" x14ac:dyDescent="0.25">
      <c r="A368" s="104"/>
      <c r="B368" s="105"/>
      <c r="C368" s="82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8"/>
      <c r="X368" s="108"/>
      <c r="Y368" s="108"/>
      <c r="Z368" s="107"/>
      <c r="AA368" s="107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</row>
    <row r="369" spans="1:63" ht="15.75" customHeight="1" x14ac:dyDescent="0.25">
      <c r="A369" s="104"/>
      <c r="B369" s="105"/>
      <c r="C369" s="82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8"/>
      <c r="X369" s="108"/>
      <c r="Y369" s="108"/>
      <c r="Z369" s="107"/>
      <c r="AA369" s="107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</row>
    <row r="370" spans="1:63" ht="15.75" customHeight="1" x14ac:dyDescent="0.25">
      <c r="A370" s="104"/>
      <c r="B370" s="105"/>
      <c r="C370" s="82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8"/>
      <c r="X370" s="108"/>
      <c r="Y370" s="108"/>
      <c r="Z370" s="107"/>
      <c r="AA370" s="107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</row>
    <row r="371" spans="1:63" ht="15.75" customHeight="1" x14ac:dyDescent="0.25">
      <c r="A371" s="104"/>
      <c r="B371" s="105"/>
      <c r="C371" s="82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8"/>
      <c r="X371" s="108"/>
      <c r="Y371" s="108"/>
      <c r="Z371" s="107"/>
      <c r="AA371" s="107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</row>
    <row r="372" spans="1:63" ht="15.75" customHeight="1" x14ac:dyDescent="0.25">
      <c r="A372" s="104"/>
      <c r="B372" s="105"/>
      <c r="C372" s="82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8"/>
      <c r="X372" s="108"/>
      <c r="Y372" s="108"/>
      <c r="Z372" s="107"/>
      <c r="AA372" s="107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</row>
    <row r="373" spans="1:63" ht="15.75" customHeight="1" x14ac:dyDescent="0.25">
      <c r="A373" s="104"/>
      <c r="B373" s="105"/>
      <c r="C373" s="82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8"/>
      <c r="X373" s="108"/>
      <c r="Y373" s="108"/>
      <c r="Z373" s="107"/>
      <c r="AA373" s="107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</row>
    <row r="374" spans="1:63" ht="15.75" customHeight="1" x14ac:dyDescent="0.25">
      <c r="A374" s="104"/>
      <c r="B374" s="105"/>
      <c r="C374" s="82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8"/>
      <c r="X374" s="108"/>
      <c r="Y374" s="108"/>
      <c r="Z374" s="107"/>
      <c r="AA374" s="107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</row>
    <row r="375" spans="1:63" ht="15.75" customHeight="1" x14ac:dyDescent="0.25">
      <c r="A375" s="104"/>
      <c r="B375" s="105"/>
      <c r="C375" s="82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8"/>
      <c r="X375" s="108"/>
      <c r="Y375" s="108"/>
      <c r="Z375" s="107"/>
      <c r="AA375" s="107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</row>
    <row r="376" spans="1:63" ht="15.75" customHeight="1" x14ac:dyDescent="0.25">
      <c r="A376" s="104"/>
      <c r="B376" s="105"/>
      <c r="C376" s="82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8"/>
      <c r="X376" s="108"/>
      <c r="Y376" s="108"/>
      <c r="Z376" s="107"/>
      <c r="AA376" s="107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</row>
    <row r="377" spans="1:63" ht="15.75" customHeight="1" x14ac:dyDescent="0.25">
      <c r="A377" s="104"/>
      <c r="B377" s="105"/>
      <c r="C377" s="82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8"/>
      <c r="X377" s="108"/>
      <c r="Y377" s="108"/>
      <c r="Z377" s="107"/>
      <c r="AA377" s="107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</row>
    <row r="378" spans="1:63" ht="15.75" customHeight="1" x14ac:dyDescent="0.25">
      <c r="A378" s="104"/>
      <c r="B378" s="105"/>
      <c r="C378" s="82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8"/>
      <c r="X378" s="108"/>
      <c r="Y378" s="108"/>
      <c r="Z378" s="107"/>
      <c r="AA378" s="107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</row>
    <row r="379" spans="1:63" ht="15.75" customHeight="1" x14ac:dyDescent="0.25">
      <c r="A379" s="104"/>
      <c r="B379" s="105"/>
      <c r="C379" s="82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8"/>
      <c r="X379" s="108"/>
      <c r="Y379" s="108"/>
      <c r="Z379" s="107"/>
      <c r="AA379" s="107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</row>
    <row r="380" spans="1:63" ht="15.75" customHeight="1" x14ac:dyDescent="0.25">
      <c r="A380" s="104"/>
      <c r="B380" s="105"/>
      <c r="C380" s="82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8"/>
      <c r="X380" s="108"/>
      <c r="Y380" s="108"/>
      <c r="Z380" s="107"/>
      <c r="AA380" s="107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</row>
    <row r="381" spans="1:63" ht="15.75" customHeight="1" x14ac:dyDescent="0.25">
      <c r="A381" s="104"/>
      <c r="B381" s="105"/>
      <c r="C381" s="82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8"/>
      <c r="X381" s="108"/>
      <c r="Y381" s="108"/>
      <c r="Z381" s="107"/>
      <c r="AA381" s="107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</row>
    <row r="382" spans="1:63" ht="15.75" customHeight="1" x14ac:dyDescent="0.25">
      <c r="A382" s="104"/>
      <c r="B382" s="105"/>
      <c r="C382" s="82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8"/>
      <c r="X382" s="108"/>
      <c r="Y382" s="108"/>
      <c r="Z382" s="107"/>
      <c r="AA382" s="107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</row>
    <row r="383" spans="1:63" ht="15.75" customHeight="1" x14ac:dyDescent="0.25">
      <c r="A383" s="104"/>
      <c r="B383" s="105"/>
      <c r="C383" s="82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8"/>
      <c r="X383" s="108"/>
      <c r="Y383" s="108"/>
      <c r="Z383" s="107"/>
      <c r="AA383" s="107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</row>
    <row r="384" spans="1:63" ht="15.75" customHeight="1" x14ac:dyDescent="0.25">
      <c r="A384" s="104"/>
      <c r="B384" s="105"/>
      <c r="C384" s="82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8"/>
      <c r="X384" s="108"/>
      <c r="Y384" s="108"/>
      <c r="Z384" s="107"/>
      <c r="AA384" s="107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</row>
    <row r="385" spans="1:63" ht="15.75" customHeight="1" x14ac:dyDescent="0.25">
      <c r="A385" s="104"/>
      <c r="B385" s="105"/>
      <c r="C385" s="82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8"/>
      <c r="X385" s="108"/>
      <c r="Y385" s="108"/>
      <c r="Z385" s="107"/>
      <c r="AA385" s="107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</row>
    <row r="386" spans="1:63" ht="15.75" customHeight="1" x14ac:dyDescent="0.25">
      <c r="A386" s="104"/>
      <c r="B386" s="105"/>
      <c r="C386" s="82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8"/>
      <c r="X386" s="108"/>
      <c r="Y386" s="108"/>
      <c r="Z386" s="107"/>
      <c r="AA386" s="107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</row>
    <row r="387" spans="1:63" ht="15.75" customHeight="1" x14ac:dyDescent="0.25">
      <c r="A387" s="104"/>
      <c r="B387" s="105"/>
      <c r="C387" s="82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8"/>
      <c r="X387" s="108"/>
      <c r="Y387" s="108"/>
      <c r="Z387" s="107"/>
      <c r="AA387" s="107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</row>
    <row r="388" spans="1:63" ht="15.75" customHeight="1" x14ac:dyDescent="0.25">
      <c r="A388" s="104"/>
      <c r="B388" s="105"/>
      <c r="C388" s="82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8"/>
      <c r="X388" s="108"/>
      <c r="Y388" s="108"/>
      <c r="Z388" s="107"/>
      <c r="AA388" s="107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</row>
    <row r="389" spans="1:63" ht="15.75" customHeight="1" x14ac:dyDescent="0.25">
      <c r="A389" s="104"/>
      <c r="B389" s="105"/>
      <c r="C389" s="82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8"/>
      <c r="X389" s="108"/>
      <c r="Y389" s="108"/>
      <c r="Z389" s="107"/>
      <c r="AA389" s="107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</row>
    <row r="390" spans="1:63" ht="15.75" customHeight="1" x14ac:dyDescent="0.25">
      <c r="A390" s="104"/>
      <c r="B390" s="105"/>
      <c r="C390" s="82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8"/>
      <c r="X390" s="108"/>
      <c r="Y390" s="108"/>
      <c r="Z390" s="107"/>
      <c r="AA390" s="107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</row>
    <row r="391" spans="1:63" ht="15.75" customHeight="1" x14ac:dyDescent="0.25">
      <c r="A391" s="104"/>
      <c r="B391" s="105"/>
      <c r="C391" s="82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8"/>
      <c r="X391" s="108"/>
      <c r="Y391" s="108"/>
      <c r="Z391" s="107"/>
      <c r="AA391" s="107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</row>
    <row r="392" spans="1:63" ht="15.75" customHeight="1" x14ac:dyDescent="0.25">
      <c r="A392" s="104"/>
      <c r="B392" s="105"/>
      <c r="C392" s="82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8"/>
      <c r="X392" s="108"/>
      <c r="Y392" s="108"/>
      <c r="Z392" s="107"/>
      <c r="AA392" s="107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</row>
    <row r="393" spans="1:63" ht="15.75" customHeight="1" x14ac:dyDescent="0.25">
      <c r="A393" s="104"/>
      <c r="B393" s="105"/>
      <c r="C393" s="82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8"/>
      <c r="X393" s="108"/>
      <c r="Y393" s="108"/>
      <c r="Z393" s="107"/>
      <c r="AA393" s="107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</row>
    <row r="394" spans="1:63" ht="15.75" customHeight="1" x14ac:dyDescent="0.25">
      <c r="A394" s="104"/>
      <c r="B394" s="105"/>
      <c r="C394" s="82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8"/>
      <c r="X394" s="108"/>
      <c r="Y394" s="108"/>
      <c r="Z394" s="107"/>
      <c r="AA394" s="107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</row>
    <row r="395" spans="1:63" ht="15.75" customHeight="1" x14ac:dyDescent="0.25">
      <c r="A395" s="104"/>
      <c r="B395" s="105"/>
      <c r="C395" s="82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8"/>
      <c r="X395" s="108"/>
      <c r="Y395" s="108"/>
      <c r="Z395" s="107"/>
      <c r="AA395" s="107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</row>
    <row r="396" spans="1:63" ht="15.75" customHeight="1" x14ac:dyDescent="0.25">
      <c r="A396" s="104"/>
      <c r="B396" s="105"/>
      <c r="C396" s="82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8"/>
      <c r="X396" s="108"/>
      <c r="Y396" s="108"/>
      <c r="Z396" s="107"/>
      <c r="AA396" s="107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</row>
    <row r="397" spans="1:63" ht="15.75" customHeight="1" x14ac:dyDescent="0.25">
      <c r="A397" s="104"/>
      <c r="B397" s="105"/>
      <c r="C397" s="82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8"/>
      <c r="X397" s="108"/>
      <c r="Y397" s="108"/>
      <c r="Z397" s="107"/>
      <c r="AA397" s="107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</row>
    <row r="398" spans="1:63" ht="15.75" customHeight="1" x14ac:dyDescent="0.25">
      <c r="A398" s="104"/>
      <c r="B398" s="105"/>
      <c r="C398" s="82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8"/>
      <c r="X398" s="108"/>
      <c r="Y398" s="108"/>
      <c r="Z398" s="107"/>
      <c r="AA398" s="107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</row>
    <row r="399" spans="1:63" ht="15.75" customHeight="1" x14ac:dyDescent="0.25">
      <c r="A399" s="104"/>
      <c r="B399" s="105"/>
      <c r="C399" s="82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8"/>
      <c r="X399" s="108"/>
      <c r="Y399" s="108"/>
      <c r="Z399" s="107"/>
      <c r="AA399" s="107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</row>
    <row r="400" spans="1:63" ht="15.75" customHeight="1" x14ac:dyDescent="0.25">
      <c r="A400" s="104"/>
      <c r="B400" s="105"/>
      <c r="C400" s="82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8"/>
      <c r="X400" s="108"/>
      <c r="Y400" s="108"/>
      <c r="Z400" s="107"/>
      <c r="AA400" s="107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</row>
    <row r="401" spans="1:63" ht="15.75" customHeight="1" x14ac:dyDescent="0.25">
      <c r="A401" s="104"/>
      <c r="B401" s="105"/>
      <c r="C401" s="82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8"/>
      <c r="X401" s="108"/>
      <c r="Y401" s="108"/>
      <c r="Z401" s="107"/>
      <c r="AA401" s="107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</row>
    <row r="402" spans="1:63" ht="15.75" customHeight="1" x14ac:dyDescent="0.25">
      <c r="A402" s="104"/>
      <c r="B402" s="105"/>
      <c r="C402" s="82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8"/>
      <c r="X402" s="108"/>
      <c r="Y402" s="108"/>
      <c r="Z402" s="107"/>
      <c r="AA402" s="107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</row>
    <row r="403" spans="1:63" ht="15.75" customHeight="1" x14ac:dyDescent="0.25">
      <c r="A403" s="104"/>
      <c r="B403" s="105"/>
      <c r="C403" s="82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8"/>
      <c r="X403" s="108"/>
      <c r="Y403" s="108"/>
      <c r="Z403" s="107"/>
      <c r="AA403" s="107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</row>
    <row r="404" spans="1:63" ht="15.75" customHeight="1" x14ac:dyDescent="0.25">
      <c r="A404" s="104"/>
      <c r="B404" s="105"/>
      <c r="C404" s="82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8"/>
      <c r="X404" s="108"/>
      <c r="Y404" s="108"/>
      <c r="Z404" s="107"/>
      <c r="AA404" s="107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</row>
    <row r="405" spans="1:63" ht="15.75" customHeight="1" x14ac:dyDescent="0.25">
      <c r="A405" s="104"/>
      <c r="B405" s="105"/>
      <c r="C405" s="82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8"/>
      <c r="X405" s="108"/>
      <c r="Y405" s="108"/>
      <c r="Z405" s="107"/>
      <c r="AA405" s="107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</row>
    <row r="406" spans="1:63" ht="15.75" customHeight="1" x14ac:dyDescent="0.25">
      <c r="A406" s="104"/>
      <c r="B406" s="105"/>
      <c r="C406" s="82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8"/>
      <c r="X406" s="108"/>
      <c r="Y406" s="108"/>
      <c r="Z406" s="107"/>
      <c r="AA406" s="107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</row>
    <row r="407" spans="1:63" ht="15.75" customHeight="1" x14ac:dyDescent="0.25">
      <c r="A407" s="104"/>
      <c r="B407" s="105"/>
      <c r="C407" s="82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8"/>
      <c r="X407" s="108"/>
      <c r="Y407" s="108"/>
      <c r="Z407" s="107"/>
      <c r="AA407" s="107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</row>
    <row r="408" spans="1:63" ht="15.75" customHeight="1" x14ac:dyDescent="0.25">
      <c r="A408" s="104"/>
      <c r="B408" s="105"/>
      <c r="C408" s="82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8"/>
      <c r="X408" s="108"/>
      <c r="Y408" s="108"/>
      <c r="Z408" s="107"/>
      <c r="AA408" s="107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</row>
    <row r="409" spans="1:63" ht="15.75" customHeight="1" x14ac:dyDescent="0.25">
      <c r="A409" s="104"/>
      <c r="B409" s="105"/>
      <c r="C409" s="82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8"/>
      <c r="X409" s="108"/>
      <c r="Y409" s="108"/>
      <c r="Z409" s="107"/>
      <c r="AA409" s="107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</row>
    <row r="410" spans="1:63" ht="15.75" customHeight="1" x14ac:dyDescent="0.25">
      <c r="A410" s="104"/>
      <c r="B410" s="105"/>
      <c r="C410" s="82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8"/>
      <c r="X410" s="108"/>
      <c r="Y410" s="108"/>
      <c r="Z410" s="107"/>
      <c r="AA410" s="107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</row>
    <row r="411" spans="1:63" ht="15.75" customHeight="1" x14ac:dyDescent="0.25">
      <c r="A411" s="104"/>
      <c r="B411" s="105"/>
      <c r="C411" s="82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8"/>
      <c r="X411" s="108"/>
      <c r="Y411" s="108"/>
      <c r="Z411" s="107"/>
      <c r="AA411" s="107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</row>
    <row r="412" spans="1:63" ht="15.75" customHeight="1" x14ac:dyDescent="0.25">
      <c r="A412" s="104"/>
      <c r="B412" s="105"/>
      <c r="C412" s="82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8"/>
      <c r="X412" s="108"/>
      <c r="Y412" s="108"/>
      <c r="Z412" s="107"/>
      <c r="AA412" s="107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</row>
    <row r="413" spans="1:63" ht="15.75" customHeight="1" x14ac:dyDescent="0.25">
      <c r="A413" s="104"/>
      <c r="B413" s="105"/>
      <c r="C413" s="82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8"/>
      <c r="X413" s="108"/>
      <c r="Y413" s="108"/>
      <c r="Z413" s="107"/>
      <c r="AA413" s="107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</row>
    <row r="414" spans="1:63" ht="15.75" customHeight="1" x14ac:dyDescent="0.25">
      <c r="A414" s="104"/>
      <c r="B414" s="105"/>
      <c r="C414" s="82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8"/>
      <c r="X414" s="108"/>
      <c r="Y414" s="108"/>
      <c r="Z414" s="107"/>
      <c r="AA414" s="107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</row>
    <row r="415" spans="1:63" ht="15.75" customHeight="1" x14ac:dyDescent="0.25">
      <c r="A415" s="104"/>
      <c r="B415" s="105"/>
      <c r="C415" s="82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8"/>
      <c r="X415" s="108"/>
      <c r="Y415" s="108"/>
      <c r="Z415" s="107"/>
      <c r="AA415" s="107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</row>
    <row r="416" spans="1:63" ht="15.75" customHeight="1" x14ac:dyDescent="0.25">
      <c r="A416" s="104"/>
      <c r="B416" s="105"/>
      <c r="C416" s="82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8"/>
      <c r="X416" s="108"/>
      <c r="Y416" s="108"/>
      <c r="Z416" s="107"/>
      <c r="AA416" s="107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</row>
    <row r="417" spans="1:63" ht="15.75" customHeight="1" x14ac:dyDescent="0.25">
      <c r="A417" s="104"/>
      <c r="B417" s="105"/>
      <c r="C417" s="82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8"/>
      <c r="X417" s="108"/>
      <c r="Y417" s="108"/>
      <c r="Z417" s="107"/>
      <c r="AA417" s="107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</row>
    <row r="418" spans="1:63" ht="15.75" customHeight="1" x14ac:dyDescent="0.25">
      <c r="A418" s="104"/>
      <c r="B418" s="105"/>
      <c r="C418" s="82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8"/>
      <c r="X418" s="108"/>
      <c r="Y418" s="108"/>
      <c r="Z418" s="107"/>
      <c r="AA418" s="107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</row>
    <row r="419" spans="1:63" ht="15.75" customHeight="1" x14ac:dyDescent="0.25">
      <c r="A419" s="104"/>
      <c r="B419" s="105"/>
      <c r="C419" s="82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8"/>
      <c r="X419" s="108"/>
      <c r="Y419" s="108"/>
      <c r="Z419" s="107"/>
      <c r="AA419" s="107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</row>
    <row r="420" spans="1:63" ht="15.75" customHeight="1" x14ac:dyDescent="0.25">
      <c r="A420" s="104"/>
      <c r="B420" s="105"/>
      <c r="C420" s="82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8"/>
      <c r="X420" s="108"/>
      <c r="Y420" s="108"/>
      <c r="Z420" s="107"/>
      <c r="AA420" s="107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</row>
    <row r="421" spans="1:63" ht="15.75" customHeight="1" x14ac:dyDescent="0.25">
      <c r="A421" s="104"/>
      <c r="B421" s="105"/>
      <c r="C421" s="82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8"/>
      <c r="X421" s="108"/>
      <c r="Y421" s="108"/>
      <c r="Z421" s="107"/>
      <c r="AA421" s="107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</row>
    <row r="422" spans="1:63" ht="15.75" customHeight="1" x14ac:dyDescent="0.25">
      <c r="A422" s="104"/>
      <c r="B422" s="105"/>
      <c r="C422" s="82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8"/>
      <c r="X422" s="108"/>
      <c r="Y422" s="108"/>
      <c r="Z422" s="107"/>
      <c r="AA422" s="107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</row>
    <row r="423" spans="1:63" ht="15.75" customHeight="1" x14ac:dyDescent="0.25">
      <c r="A423" s="104"/>
      <c r="B423" s="105"/>
      <c r="C423" s="82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8"/>
      <c r="X423" s="108"/>
      <c r="Y423" s="108"/>
      <c r="Z423" s="107"/>
      <c r="AA423" s="107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</row>
    <row r="424" spans="1:63" ht="15.75" customHeight="1" x14ac:dyDescent="0.25">
      <c r="A424" s="104"/>
      <c r="B424" s="105"/>
      <c r="C424" s="82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8"/>
      <c r="X424" s="108"/>
      <c r="Y424" s="108"/>
      <c r="Z424" s="107"/>
      <c r="AA424" s="107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</row>
    <row r="425" spans="1:63" ht="15.75" customHeight="1" x14ac:dyDescent="0.25">
      <c r="A425" s="104"/>
      <c r="B425" s="105"/>
      <c r="C425" s="82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8"/>
      <c r="X425" s="108"/>
      <c r="Y425" s="108"/>
      <c r="Z425" s="107"/>
      <c r="AA425" s="107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</row>
    <row r="426" spans="1:63" ht="15.75" customHeight="1" x14ac:dyDescent="0.25">
      <c r="A426" s="104"/>
      <c r="B426" s="105"/>
      <c r="C426" s="82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8"/>
      <c r="X426" s="108"/>
      <c r="Y426" s="108"/>
      <c r="Z426" s="107"/>
      <c r="AA426" s="107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</row>
    <row r="427" spans="1:63" ht="15.75" customHeight="1" x14ac:dyDescent="0.25">
      <c r="A427" s="104"/>
      <c r="B427" s="105"/>
      <c r="C427" s="82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8"/>
      <c r="X427" s="108"/>
      <c r="Y427" s="108"/>
      <c r="Z427" s="107"/>
      <c r="AA427" s="107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</row>
    <row r="428" spans="1:63" ht="15.75" customHeight="1" x14ac:dyDescent="0.25">
      <c r="A428" s="104"/>
      <c r="B428" s="105"/>
      <c r="C428" s="82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8"/>
      <c r="X428" s="108"/>
      <c r="Y428" s="108"/>
      <c r="Z428" s="107"/>
      <c r="AA428" s="107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</row>
    <row r="429" spans="1:63" ht="15.75" customHeight="1" x14ac:dyDescent="0.25">
      <c r="A429" s="104"/>
      <c r="B429" s="105"/>
      <c r="C429" s="82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8"/>
      <c r="X429" s="108"/>
      <c r="Y429" s="108"/>
      <c r="Z429" s="107"/>
      <c r="AA429" s="107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</row>
    <row r="430" spans="1:63" ht="15.75" customHeight="1" x14ac:dyDescent="0.25">
      <c r="A430" s="104"/>
      <c r="B430" s="105"/>
      <c r="C430" s="82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8"/>
      <c r="X430" s="108"/>
      <c r="Y430" s="108"/>
      <c r="Z430" s="107"/>
      <c r="AA430" s="107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</row>
    <row r="431" spans="1:63" ht="15.75" customHeight="1" x14ac:dyDescent="0.25">
      <c r="A431" s="104"/>
      <c r="B431" s="105"/>
      <c r="C431" s="82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8"/>
      <c r="X431" s="108"/>
      <c r="Y431" s="108"/>
      <c r="Z431" s="107"/>
      <c r="AA431" s="107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</row>
    <row r="432" spans="1:63" ht="15.75" customHeight="1" x14ac:dyDescent="0.25">
      <c r="A432" s="104"/>
      <c r="B432" s="105"/>
      <c r="C432" s="82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8"/>
      <c r="X432" s="108"/>
      <c r="Y432" s="108"/>
      <c r="Z432" s="107"/>
      <c r="AA432" s="107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</row>
    <row r="433" spans="1:63" ht="15.75" customHeight="1" x14ac:dyDescent="0.25">
      <c r="A433" s="104"/>
      <c r="B433" s="105"/>
      <c r="C433" s="82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8"/>
      <c r="X433" s="108"/>
      <c r="Y433" s="108"/>
      <c r="Z433" s="107"/>
      <c r="AA433" s="107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</row>
    <row r="434" spans="1:63" ht="15.75" customHeight="1" x14ac:dyDescent="0.25">
      <c r="A434" s="104"/>
      <c r="B434" s="105"/>
      <c r="C434" s="82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8"/>
      <c r="X434" s="108"/>
      <c r="Y434" s="108"/>
      <c r="Z434" s="107"/>
      <c r="AA434" s="107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</row>
    <row r="435" spans="1:63" ht="15.75" customHeight="1" x14ac:dyDescent="0.25">
      <c r="A435" s="104"/>
      <c r="B435" s="105"/>
      <c r="C435" s="82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8"/>
      <c r="X435" s="108"/>
      <c r="Y435" s="108"/>
      <c r="Z435" s="107"/>
      <c r="AA435" s="107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</row>
    <row r="436" spans="1:63" ht="15.75" customHeight="1" x14ac:dyDescent="0.25">
      <c r="A436" s="104"/>
      <c r="B436" s="105"/>
      <c r="C436" s="82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8"/>
      <c r="X436" s="108"/>
      <c r="Y436" s="108"/>
      <c r="Z436" s="107"/>
      <c r="AA436" s="107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</row>
    <row r="437" spans="1:63" ht="15.75" customHeight="1" x14ac:dyDescent="0.25">
      <c r="A437" s="104"/>
      <c r="B437" s="105"/>
      <c r="C437" s="82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8"/>
      <c r="X437" s="108"/>
      <c r="Y437" s="108"/>
      <c r="Z437" s="107"/>
      <c r="AA437" s="107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</row>
    <row r="438" spans="1:63" ht="15.75" customHeight="1" x14ac:dyDescent="0.25">
      <c r="A438" s="104"/>
      <c r="B438" s="105"/>
      <c r="C438" s="82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8"/>
      <c r="X438" s="108"/>
      <c r="Y438" s="108"/>
      <c r="Z438" s="107"/>
      <c r="AA438" s="107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</row>
    <row r="439" spans="1:63" ht="15.75" customHeight="1" x14ac:dyDescent="0.25">
      <c r="A439" s="104"/>
      <c r="B439" s="105"/>
      <c r="C439" s="82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8"/>
      <c r="X439" s="108"/>
      <c r="Y439" s="108"/>
      <c r="Z439" s="107"/>
      <c r="AA439" s="107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</row>
    <row r="440" spans="1:63" ht="15.75" customHeight="1" x14ac:dyDescent="0.25">
      <c r="A440" s="104"/>
      <c r="B440" s="105"/>
      <c r="C440" s="82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8"/>
      <c r="X440" s="108"/>
      <c r="Y440" s="108"/>
      <c r="Z440" s="107"/>
      <c r="AA440" s="107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</row>
    <row r="441" spans="1:63" ht="15.75" customHeight="1" x14ac:dyDescent="0.25">
      <c r="A441" s="104"/>
      <c r="B441" s="105"/>
      <c r="C441" s="82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8"/>
      <c r="X441" s="108"/>
      <c r="Y441" s="108"/>
      <c r="Z441" s="107"/>
      <c r="AA441" s="107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</row>
    <row r="442" spans="1:63" ht="15.75" customHeight="1" x14ac:dyDescent="0.25">
      <c r="A442" s="104"/>
      <c r="B442" s="105"/>
      <c r="C442" s="82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8"/>
      <c r="X442" s="108"/>
      <c r="Y442" s="108"/>
      <c r="Z442" s="107"/>
      <c r="AA442" s="107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</row>
    <row r="443" spans="1:63" ht="15.75" customHeight="1" x14ac:dyDescent="0.25">
      <c r="A443" s="104"/>
      <c r="B443" s="105"/>
      <c r="C443" s="82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8"/>
      <c r="X443" s="108"/>
      <c r="Y443" s="108"/>
      <c r="Z443" s="107"/>
      <c r="AA443" s="107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</row>
    <row r="444" spans="1:63" ht="15.75" customHeight="1" x14ac:dyDescent="0.25">
      <c r="A444" s="104"/>
      <c r="B444" s="105"/>
      <c r="C444" s="82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8"/>
      <c r="X444" s="108"/>
      <c r="Y444" s="108"/>
      <c r="Z444" s="107"/>
      <c r="AA444" s="107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</row>
    <row r="445" spans="1:63" ht="15.75" customHeight="1" x14ac:dyDescent="0.25">
      <c r="A445" s="104"/>
      <c r="B445" s="105"/>
      <c r="C445" s="82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8"/>
      <c r="X445" s="108"/>
      <c r="Y445" s="108"/>
      <c r="Z445" s="107"/>
      <c r="AA445" s="107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</row>
    <row r="446" spans="1:63" ht="15.75" customHeight="1" x14ac:dyDescent="0.25">
      <c r="A446" s="104"/>
      <c r="B446" s="105"/>
      <c r="C446" s="82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8"/>
      <c r="X446" s="108"/>
      <c r="Y446" s="108"/>
      <c r="Z446" s="107"/>
      <c r="AA446" s="107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</row>
    <row r="447" spans="1:63" ht="15.75" customHeight="1" x14ac:dyDescent="0.25">
      <c r="A447" s="104"/>
      <c r="B447" s="105"/>
      <c r="C447" s="82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8"/>
      <c r="X447" s="108"/>
      <c r="Y447" s="108"/>
      <c r="Z447" s="107"/>
      <c r="AA447" s="107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</row>
    <row r="448" spans="1:63" ht="15.75" customHeight="1" x14ac:dyDescent="0.25">
      <c r="A448" s="104"/>
      <c r="B448" s="105"/>
      <c r="C448" s="82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8"/>
      <c r="X448" s="108"/>
      <c r="Y448" s="108"/>
      <c r="Z448" s="107"/>
      <c r="AA448" s="107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</row>
    <row r="449" spans="1:63" ht="15.75" customHeight="1" x14ac:dyDescent="0.25">
      <c r="A449" s="104"/>
      <c r="B449" s="105"/>
      <c r="C449" s="82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8"/>
      <c r="X449" s="108"/>
      <c r="Y449" s="108"/>
      <c r="Z449" s="107"/>
      <c r="AA449" s="107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</row>
    <row r="450" spans="1:63" ht="15.75" customHeight="1" x14ac:dyDescent="0.25">
      <c r="A450" s="104"/>
      <c r="B450" s="105"/>
      <c r="C450" s="82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8"/>
      <c r="X450" s="108"/>
      <c r="Y450" s="108"/>
      <c r="Z450" s="107"/>
      <c r="AA450" s="107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</row>
    <row r="451" spans="1:63" ht="15.75" customHeight="1" x14ac:dyDescent="0.25">
      <c r="A451" s="104"/>
      <c r="B451" s="105"/>
      <c r="C451" s="82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8"/>
      <c r="X451" s="108"/>
      <c r="Y451" s="108"/>
      <c r="Z451" s="107"/>
      <c r="AA451" s="107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</row>
    <row r="452" spans="1:63" ht="15.75" customHeight="1" x14ac:dyDescent="0.25">
      <c r="A452" s="104"/>
      <c r="B452" s="105"/>
      <c r="C452" s="82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8"/>
      <c r="X452" s="108"/>
      <c r="Y452" s="108"/>
      <c r="Z452" s="107"/>
      <c r="AA452" s="107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</row>
    <row r="453" spans="1:63" ht="15.75" customHeight="1" x14ac:dyDescent="0.25">
      <c r="A453" s="104"/>
      <c r="B453" s="105"/>
      <c r="C453" s="82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8"/>
      <c r="X453" s="108"/>
      <c r="Y453" s="108"/>
      <c r="Z453" s="107"/>
      <c r="AA453" s="107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</row>
    <row r="454" spans="1:63" ht="15.75" customHeight="1" x14ac:dyDescent="0.25">
      <c r="A454" s="104"/>
      <c r="B454" s="105"/>
      <c r="C454" s="82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8"/>
      <c r="X454" s="108"/>
      <c r="Y454" s="108"/>
      <c r="Z454" s="107"/>
      <c r="AA454" s="107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</row>
    <row r="455" spans="1:63" ht="15.75" customHeight="1" x14ac:dyDescent="0.25">
      <c r="A455" s="104"/>
      <c r="B455" s="105"/>
      <c r="C455" s="82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8"/>
      <c r="X455" s="108"/>
      <c r="Y455" s="108"/>
      <c r="Z455" s="107"/>
      <c r="AA455" s="107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</row>
    <row r="456" spans="1:63" ht="15.75" customHeight="1" x14ac:dyDescent="0.25">
      <c r="A456" s="104"/>
      <c r="B456" s="105"/>
      <c r="C456" s="82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8"/>
      <c r="X456" s="108"/>
      <c r="Y456" s="108"/>
      <c r="Z456" s="107"/>
      <c r="AA456" s="107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</row>
    <row r="457" spans="1:63" ht="15.75" customHeight="1" x14ac:dyDescent="0.25">
      <c r="A457" s="104"/>
      <c r="B457" s="105"/>
      <c r="C457" s="82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8"/>
      <c r="X457" s="108"/>
      <c r="Y457" s="108"/>
      <c r="Z457" s="107"/>
      <c r="AA457" s="107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</row>
    <row r="458" spans="1:63" ht="15.75" customHeight="1" x14ac:dyDescent="0.25">
      <c r="A458" s="104"/>
      <c r="B458" s="105"/>
      <c r="C458" s="82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8"/>
      <c r="X458" s="108"/>
      <c r="Y458" s="108"/>
      <c r="Z458" s="107"/>
      <c r="AA458" s="107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</row>
    <row r="459" spans="1:63" ht="15.75" customHeight="1" x14ac:dyDescent="0.25">
      <c r="A459" s="104"/>
      <c r="B459" s="105"/>
      <c r="C459" s="82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8"/>
      <c r="X459" s="108"/>
      <c r="Y459" s="108"/>
      <c r="Z459" s="107"/>
      <c r="AA459" s="107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</row>
    <row r="460" spans="1:63" ht="15.75" customHeight="1" x14ac:dyDescent="0.25">
      <c r="A460" s="104"/>
      <c r="B460" s="105"/>
      <c r="C460" s="82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8"/>
      <c r="X460" s="108"/>
      <c r="Y460" s="108"/>
      <c r="Z460" s="107"/>
      <c r="AA460" s="107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</row>
    <row r="461" spans="1:63" ht="15.75" customHeight="1" x14ac:dyDescent="0.25">
      <c r="A461" s="104"/>
      <c r="B461" s="105"/>
      <c r="C461" s="82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8"/>
      <c r="X461" s="108"/>
      <c r="Y461" s="108"/>
      <c r="Z461" s="107"/>
      <c r="AA461" s="107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</row>
    <row r="462" spans="1:63" ht="15.75" customHeight="1" x14ac:dyDescent="0.25">
      <c r="A462" s="104"/>
      <c r="B462" s="105"/>
      <c r="C462" s="82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8"/>
      <c r="X462" s="108"/>
      <c r="Y462" s="108"/>
      <c r="Z462" s="107"/>
      <c r="AA462" s="107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</row>
    <row r="463" spans="1:63" ht="15.75" customHeight="1" x14ac:dyDescent="0.25">
      <c r="A463" s="104"/>
      <c r="B463" s="105"/>
      <c r="C463" s="82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8"/>
      <c r="X463" s="108"/>
      <c r="Y463" s="108"/>
      <c r="Z463" s="107"/>
      <c r="AA463" s="107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</row>
    <row r="464" spans="1:63" ht="15.75" customHeight="1" x14ac:dyDescent="0.25">
      <c r="A464" s="104"/>
      <c r="B464" s="105"/>
      <c r="C464" s="82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8"/>
      <c r="X464" s="108"/>
      <c r="Y464" s="108"/>
      <c r="Z464" s="107"/>
      <c r="AA464" s="107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</row>
    <row r="465" spans="1:63" ht="15.75" customHeight="1" x14ac:dyDescent="0.25">
      <c r="A465" s="104"/>
      <c r="B465" s="105"/>
      <c r="C465" s="82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8"/>
      <c r="X465" s="108"/>
      <c r="Y465" s="108"/>
      <c r="Z465" s="107"/>
      <c r="AA465" s="107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</row>
    <row r="466" spans="1:63" ht="15.75" customHeight="1" x14ac:dyDescent="0.25">
      <c r="A466" s="104"/>
      <c r="B466" s="105"/>
      <c r="C466" s="82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8"/>
      <c r="X466" s="108"/>
      <c r="Y466" s="108"/>
      <c r="Z466" s="107"/>
      <c r="AA466" s="107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</row>
    <row r="467" spans="1:63" ht="15.75" customHeight="1" x14ac:dyDescent="0.25">
      <c r="A467" s="104"/>
      <c r="B467" s="105"/>
      <c r="C467" s="82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8"/>
      <c r="X467" s="108"/>
      <c r="Y467" s="108"/>
      <c r="Z467" s="107"/>
      <c r="AA467" s="107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</row>
    <row r="468" spans="1:63" ht="15.75" customHeight="1" x14ac:dyDescent="0.25">
      <c r="A468" s="104"/>
      <c r="B468" s="105"/>
      <c r="C468" s="82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8"/>
      <c r="X468" s="108"/>
      <c r="Y468" s="108"/>
      <c r="Z468" s="107"/>
      <c r="AA468" s="107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</row>
    <row r="469" spans="1:63" ht="15.75" customHeight="1" x14ac:dyDescent="0.25">
      <c r="A469" s="104"/>
      <c r="B469" s="105"/>
      <c r="C469" s="82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8"/>
      <c r="X469" s="108"/>
      <c r="Y469" s="108"/>
      <c r="Z469" s="107"/>
      <c r="AA469" s="107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</row>
    <row r="470" spans="1:63" ht="15.75" customHeight="1" x14ac:dyDescent="0.25">
      <c r="A470" s="104"/>
      <c r="B470" s="105"/>
      <c r="C470" s="82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8"/>
      <c r="X470" s="108"/>
      <c r="Y470" s="108"/>
      <c r="Z470" s="107"/>
      <c r="AA470" s="107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</row>
    <row r="471" spans="1:63" ht="15.75" customHeight="1" x14ac:dyDescent="0.25">
      <c r="A471" s="104"/>
      <c r="B471" s="105"/>
      <c r="C471" s="82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8"/>
      <c r="X471" s="108"/>
      <c r="Y471" s="108"/>
      <c r="Z471" s="107"/>
      <c r="AA471" s="107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</row>
    <row r="472" spans="1:63" ht="15.75" customHeight="1" x14ac:dyDescent="0.25">
      <c r="A472" s="104"/>
      <c r="B472" s="105"/>
      <c r="C472" s="82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8"/>
      <c r="X472" s="108"/>
      <c r="Y472" s="108"/>
      <c r="Z472" s="107"/>
      <c r="AA472" s="107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</row>
    <row r="473" spans="1:63" ht="15.75" customHeight="1" x14ac:dyDescent="0.25">
      <c r="A473" s="104"/>
      <c r="B473" s="105"/>
      <c r="C473" s="82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8"/>
      <c r="X473" s="108"/>
      <c r="Y473" s="108"/>
      <c r="Z473" s="107"/>
      <c r="AA473" s="107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</row>
    <row r="474" spans="1:63" ht="15.75" customHeight="1" x14ac:dyDescent="0.25">
      <c r="A474" s="104"/>
      <c r="B474" s="105"/>
      <c r="C474" s="82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8"/>
      <c r="X474" s="108"/>
      <c r="Y474" s="108"/>
      <c r="Z474" s="107"/>
      <c r="AA474" s="107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</row>
    <row r="475" spans="1:63" ht="15.75" customHeight="1" x14ac:dyDescent="0.25">
      <c r="A475" s="104"/>
      <c r="B475" s="105"/>
      <c r="C475" s="82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8"/>
      <c r="X475" s="108"/>
      <c r="Y475" s="108"/>
      <c r="Z475" s="107"/>
      <c r="AA475" s="107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</row>
    <row r="476" spans="1:63" ht="15.75" customHeight="1" x14ac:dyDescent="0.25">
      <c r="A476" s="104"/>
      <c r="B476" s="105"/>
      <c r="C476" s="82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8"/>
      <c r="X476" s="108"/>
      <c r="Y476" s="108"/>
      <c r="Z476" s="107"/>
      <c r="AA476" s="107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</row>
    <row r="477" spans="1:63" ht="15.75" customHeight="1" x14ac:dyDescent="0.25">
      <c r="A477" s="104"/>
      <c r="B477" s="105"/>
      <c r="C477" s="82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8"/>
      <c r="X477" s="108"/>
      <c r="Y477" s="108"/>
      <c r="Z477" s="107"/>
      <c r="AA477" s="107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</row>
    <row r="478" spans="1:63" ht="15.75" customHeight="1" x14ac:dyDescent="0.25">
      <c r="A478" s="104"/>
      <c r="B478" s="105"/>
      <c r="C478" s="82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8"/>
      <c r="X478" s="108"/>
      <c r="Y478" s="108"/>
      <c r="Z478" s="107"/>
      <c r="AA478" s="107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</row>
    <row r="479" spans="1:63" ht="15.75" customHeight="1" x14ac:dyDescent="0.25">
      <c r="A479" s="104"/>
      <c r="B479" s="105"/>
      <c r="C479" s="82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8"/>
      <c r="X479" s="108"/>
      <c r="Y479" s="108"/>
      <c r="Z479" s="107"/>
      <c r="AA479" s="107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</row>
    <row r="480" spans="1:63" ht="15.75" customHeight="1" x14ac:dyDescent="0.25">
      <c r="A480" s="104"/>
      <c r="B480" s="105"/>
      <c r="C480" s="82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8"/>
      <c r="X480" s="108"/>
      <c r="Y480" s="108"/>
      <c r="Z480" s="107"/>
      <c r="AA480" s="107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</row>
    <row r="481" spans="1:63" ht="15.75" customHeight="1" x14ac:dyDescent="0.25">
      <c r="A481" s="104"/>
      <c r="B481" s="105"/>
      <c r="C481" s="82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8"/>
      <c r="X481" s="108"/>
      <c r="Y481" s="108"/>
      <c r="Z481" s="107"/>
      <c r="AA481" s="107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</row>
    <row r="482" spans="1:63" ht="15.75" customHeight="1" x14ac:dyDescent="0.25">
      <c r="A482" s="104"/>
      <c r="B482" s="105"/>
      <c r="C482" s="82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8"/>
      <c r="X482" s="108"/>
      <c r="Y482" s="108"/>
      <c r="Z482" s="107"/>
      <c r="AA482" s="107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</row>
    <row r="483" spans="1:63" ht="15.75" customHeight="1" x14ac:dyDescent="0.25">
      <c r="A483" s="104"/>
      <c r="B483" s="105"/>
      <c r="C483" s="82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8"/>
      <c r="X483" s="108"/>
      <c r="Y483" s="108"/>
      <c r="Z483" s="107"/>
      <c r="AA483" s="107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</row>
    <row r="484" spans="1:63" ht="15.75" customHeight="1" x14ac:dyDescent="0.25">
      <c r="A484" s="104"/>
      <c r="B484" s="105"/>
      <c r="C484" s="82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8"/>
      <c r="X484" s="108"/>
      <c r="Y484" s="108"/>
      <c r="Z484" s="107"/>
      <c r="AA484" s="107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</row>
    <row r="485" spans="1:63" ht="15.75" customHeight="1" x14ac:dyDescent="0.25">
      <c r="A485" s="104"/>
      <c r="B485" s="105"/>
      <c r="C485" s="82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8"/>
      <c r="X485" s="108"/>
      <c r="Y485" s="108"/>
      <c r="Z485" s="107"/>
      <c r="AA485" s="107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</row>
    <row r="486" spans="1:63" ht="15.75" customHeight="1" x14ac:dyDescent="0.25">
      <c r="A486" s="104"/>
      <c r="B486" s="105"/>
      <c r="C486" s="82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8"/>
      <c r="X486" s="108"/>
      <c r="Y486" s="108"/>
      <c r="Z486" s="107"/>
      <c r="AA486" s="107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</row>
    <row r="487" spans="1:63" ht="15.75" customHeight="1" x14ac:dyDescent="0.25">
      <c r="A487" s="104"/>
      <c r="B487" s="105"/>
      <c r="C487" s="82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8"/>
      <c r="X487" s="108"/>
      <c r="Y487" s="108"/>
      <c r="Z487" s="107"/>
      <c r="AA487" s="107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</row>
    <row r="488" spans="1:63" ht="15.75" customHeight="1" x14ac:dyDescent="0.25">
      <c r="A488" s="104"/>
      <c r="B488" s="105"/>
      <c r="C488" s="82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8"/>
      <c r="X488" s="108"/>
      <c r="Y488" s="108"/>
      <c r="Z488" s="107"/>
      <c r="AA488" s="107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</row>
    <row r="489" spans="1:63" ht="15.75" customHeight="1" x14ac:dyDescent="0.25">
      <c r="A489" s="104"/>
      <c r="B489" s="105"/>
      <c r="C489" s="82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8"/>
      <c r="X489" s="108"/>
      <c r="Y489" s="108"/>
      <c r="Z489" s="107"/>
      <c r="AA489" s="107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</row>
    <row r="490" spans="1:63" ht="15.75" customHeight="1" x14ac:dyDescent="0.25">
      <c r="A490" s="104"/>
      <c r="B490" s="105"/>
      <c r="C490" s="82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8"/>
      <c r="X490" s="108"/>
      <c r="Y490" s="108"/>
      <c r="Z490" s="107"/>
      <c r="AA490" s="107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</row>
    <row r="491" spans="1:63" ht="15.75" customHeight="1" x14ac:dyDescent="0.25">
      <c r="A491" s="104"/>
      <c r="B491" s="105"/>
      <c r="C491" s="82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8"/>
      <c r="X491" s="108"/>
      <c r="Y491" s="108"/>
      <c r="Z491" s="107"/>
      <c r="AA491" s="107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</row>
    <row r="492" spans="1:63" ht="15.75" customHeight="1" x14ac:dyDescent="0.25">
      <c r="A492" s="104"/>
      <c r="B492" s="105"/>
      <c r="C492" s="82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8"/>
      <c r="X492" s="108"/>
      <c r="Y492" s="108"/>
      <c r="Z492" s="107"/>
      <c r="AA492" s="107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</row>
    <row r="493" spans="1:63" ht="15.75" customHeight="1" x14ac:dyDescent="0.25">
      <c r="A493" s="104"/>
      <c r="B493" s="105"/>
      <c r="C493" s="82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8"/>
      <c r="X493" s="108"/>
      <c r="Y493" s="108"/>
      <c r="Z493" s="107"/>
      <c r="AA493" s="107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</row>
    <row r="494" spans="1:63" ht="15.75" customHeight="1" x14ac:dyDescent="0.25">
      <c r="A494" s="104"/>
      <c r="B494" s="105"/>
      <c r="C494" s="82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8"/>
      <c r="X494" s="108"/>
      <c r="Y494" s="108"/>
      <c r="Z494" s="107"/>
      <c r="AA494" s="107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</row>
    <row r="495" spans="1:63" ht="15.75" customHeight="1" x14ac:dyDescent="0.25">
      <c r="A495" s="104"/>
      <c r="B495" s="105"/>
      <c r="C495" s="82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8"/>
      <c r="X495" s="108"/>
      <c r="Y495" s="108"/>
      <c r="Z495" s="107"/>
      <c r="AA495" s="107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</row>
    <row r="496" spans="1:63" ht="15.75" customHeight="1" x14ac:dyDescent="0.25">
      <c r="A496" s="104"/>
      <c r="B496" s="105"/>
      <c r="C496" s="82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8"/>
      <c r="X496" s="108"/>
      <c r="Y496" s="108"/>
      <c r="Z496" s="107"/>
      <c r="AA496" s="107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</row>
    <row r="497" spans="1:63" ht="15.75" customHeight="1" x14ac:dyDescent="0.25">
      <c r="A497" s="104"/>
      <c r="B497" s="105"/>
      <c r="C497" s="82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8"/>
      <c r="X497" s="108"/>
      <c r="Y497" s="108"/>
      <c r="Z497" s="107"/>
      <c r="AA497" s="107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</row>
    <row r="498" spans="1:63" ht="15.75" customHeight="1" x14ac:dyDescent="0.25">
      <c r="A498" s="104"/>
      <c r="B498" s="105"/>
      <c r="C498" s="82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8"/>
      <c r="X498" s="108"/>
      <c r="Y498" s="108"/>
      <c r="Z498" s="107"/>
      <c r="AA498" s="107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</row>
    <row r="499" spans="1:63" ht="15.75" customHeight="1" x14ac:dyDescent="0.25">
      <c r="A499" s="104"/>
      <c r="B499" s="105"/>
      <c r="C499" s="82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8"/>
      <c r="X499" s="108"/>
      <c r="Y499" s="108"/>
      <c r="Z499" s="107"/>
      <c r="AA499" s="107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</row>
    <row r="500" spans="1:63" ht="15.75" customHeight="1" x14ac:dyDescent="0.25">
      <c r="A500" s="104"/>
      <c r="B500" s="105"/>
      <c r="C500" s="82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8"/>
      <c r="X500" s="108"/>
      <c r="Y500" s="108"/>
      <c r="Z500" s="107"/>
      <c r="AA500" s="107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</row>
    <row r="501" spans="1:63" ht="15.75" customHeight="1" x14ac:dyDescent="0.25">
      <c r="A501" s="104"/>
      <c r="B501" s="105"/>
      <c r="C501" s="82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8"/>
      <c r="X501" s="108"/>
      <c r="Y501" s="108"/>
      <c r="Z501" s="107"/>
      <c r="AA501" s="107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</row>
    <row r="502" spans="1:63" ht="15.75" customHeight="1" x14ac:dyDescent="0.25">
      <c r="A502" s="104"/>
      <c r="B502" s="105"/>
      <c r="C502" s="82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8"/>
      <c r="X502" s="108"/>
      <c r="Y502" s="108"/>
      <c r="Z502" s="107"/>
      <c r="AA502" s="107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</row>
    <row r="503" spans="1:63" ht="15.75" customHeight="1" x14ac:dyDescent="0.25">
      <c r="A503" s="104"/>
      <c r="B503" s="105"/>
      <c r="C503" s="82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8"/>
      <c r="X503" s="108"/>
      <c r="Y503" s="108"/>
      <c r="Z503" s="107"/>
      <c r="AA503" s="107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</row>
    <row r="504" spans="1:63" ht="15.75" customHeight="1" x14ac:dyDescent="0.25">
      <c r="A504" s="104"/>
      <c r="B504" s="105"/>
      <c r="C504" s="82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8"/>
      <c r="X504" s="108"/>
      <c r="Y504" s="108"/>
      <c r="Z504" s="107"/>
      <c r="AA504" s="107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  <c r="BK504" s="82"/>
    </row>
    <row r="505" spans="1:63" ht="15.75" customHeight="1" x14ac:dyDescent="0.25">
      <c r="A505" s="104"/>
      <c r="B505" s="105"/>
      <c r="C505" s="82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8"/>
      <c r="X505" s="108"/>
      <c r="Y505" s="108"/>
      <c r="Z505" s="107"/>
      <c r="AA505" s="107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</row>
    <row r="506" spans="1:63" ht="15.75" customHeight="1" x14ac:dyDescent="0.25">
      <c r="A506" s="104"/>
      <c r="B506" s="105"/>
      <c r="C506" s="82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8"/>
      <c r="X506" s="108"/>
      <c r="Y506" s="108"/>
      <c r="Z506" s="107"/>
      <c r="AA506" s="107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  <c r="BK506" s="82"/>
    </row>
    <row r="507" spans="1:63" ht="15.75" customHeight="1" x14ac:dyDescent="0.25">
      <c r="A507" s="104"/>
      <c r="B507" s="105"/>
      <c r="C507" s="82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8"/>
      <c r="X507" s="108"/>
      <c r="Y507" s="108"/>
      <c r="Z507" s="107"/>
      <c r="AA507" s="107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  <c r="BC507" s="82"/>
      <c r="BD507" s="82"/>
      <c r="BE507" s="82"/>
      <c r="BF507" s="82"/>
      <c r="BG507" s="82"/>
      <c r="BH507" s="82"/>
      <c r="BI507" s="82"/>
      <c r="BJ507" s="82"/>
      <c r="BK507" s="82"/>
    </row>
    <row r="508" spans="1:63" ht="15.75" customHeight="1" x14ac:dyDescent="0.25">
      <c r="A508" s="104"/>
      <c r="B508" s="105"/>
      <c r="C508" s="82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8"/>
      <c r="X508" s="108"/>
      <c r="Y508" s="108"/>
      <c r="Z508" s="107"/>
      <c r="AA508" s="107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</row>
    <row r="509" spans="1:63" ht="15.75" customHeight="1" x14ac:dyDescent="0.25">
      <c r="A509" s="104"/>
      <c r="B509" s="105"/>
      <c r="C509" s="82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8"/>
      <c r="X509" s="108"/>
      <c r="Y509" s="108"/>
      <c r="Z509" s="107"/>
      <c r="AA509" s="107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</row>
    <row r="510" spans="1:63" ht="15.75" customHeight="1" x14ac:dyDescent="0.25">
      <c r="A510" s="104"/>
      <c r="B510" s="105"/>
      <c r="C510" s="82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8"/>
      <c r="X510" s="108"/>
      <c r="Y510" s="108"/>
      <c r="Z510" s="107"/>
      <c r="AA510" s="107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82"/>
      <c r="BK510" s="82"/>
    </row>
    <row r="511" spans="1:63" ht="15.75" customHeight="1" x14ac:dyDescent="0.25">
      <c r="A511" s="104"/>
      <c r="B511" s="105"/>
      <c r="C511" s="82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8"/>
      <c r="X511" s="108"/>
      <c r="Y511" s="108"/>
      <c r="Z511" s="107"/>
      <c r="AA511" s="107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82"/>
      <c r="BK511" s="82"/>
    </row>
    <row r="512" spans="1:63" ht="15.75" customHeight="1" x14ac:dyDescent="0.25">
      <c r="A512" s="104"/>
      <c r="B512" s="105"/>
      <c r="C512" s="82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8"/>
      <c r="X512" s="108"/>
      <c r="Y512" s="108"/>
      <c r="Z512" s="107"/>
      <c r="AA512" s="107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  <c r="BK512" s="82"/>
    </row>
    <row r="513" spans="1:63" ht="15.75" customHeight="1" x14ac:dyDescent="0.25">
      <c r="A513" s="104"/>
      <c r="B513" s="105"/>
      <c r="C513" s="82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8"/>
      <c r="X513" s="108"/>
      <c r="Y513" s="108"/>
      <c r="Z513" s="107"/>
      <c r="AA513" s="107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  <c r="BK513" s="82"/>
    </row>
    <row r="514" spans="1:63" ht="15.75" customHeight="1" x14ac:dyDescent="0.25">
      <c r="A514" s="104"/>
      <c r="B514" s="105"/>
      <c r="C514" s="82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8"/>
      <c r="X514" s="108"/>
      <c r="Y514" s="108"/>
      <c r="Z514" s="107"/>
      <c r="AA514" s="107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  <c r="BK514" s="82"/>
    </row>
    <row r="515" spans="1:63" ht="15.75" customHeight="1" x14ac:dyDescent="0.25">
      <c r="A515" s="104"/>
      <c r="B515" s="105"/>
      <c r="C515" s="82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8"/>
      <c r="X515" s="108"/>
      <c r="Y515" s="108"/>
      <c r="Z515" s="107"/>
      <c r="AA515" s="107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  <c r="BK515" s="82"/>
    </row>
    <row r="516" spans="1:63" ht="15.75" customHeight="1" x14ac:dyDescent="0.25">
      <c r="A516" s="104"/>
      <c r="B516" s="105"/>
      <c r="C516" s="82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8"/>
      <c r="X516" s="108"/>
      <c r="Y516" s="108"/>
      <c r="Z516" s="107"/>
      <c r="AA516" s="107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  <c r="BK516" s="82"/>
    </row>
    <row r="517" spans="1:63" ht="15.75" customHeight="1" x14ac:dyDescent="0.25">
      <c r="A517" s="104"/>
      <c r="B517" s="105"/>
      <c r="C517" s="82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8"/>
      <c r="X517" s="108"/>
      <c r="Y517" s="108"/>
      <c r="Z517" s="107"/>
      <c r="AA517" s="107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82"/>
      <c r="BK517" s="82"/>
    </row>
    <row r="518" spans="1:63" ht="15.75" customHeight="1" x14ac:dyDescent="0.25">
      <c r="A518" s="104"/>
      <c r="B518" s="105"/>
      <c r="C518" s="82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8"/>
      <c r="X518" s="108"/>
      <c r="Y518" s="108"/>
      <c r="Z518" s="107"/>
      <c r="AA518" s="107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  <c r="BK518" s="82"/>
    </row>
    <row r="519" spans="1:63" ht="15.75" customHeight="1" x14ac:dyDescent="0.25">
      <c r="A519" s="104"/>
      <c r="B519" s="105"/>
      <c r="C519" s="82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8"/>
      <c r="X519" s="108"/>
      <c r="Y519" s="108"/>
      <c r="Z519" s="107"/>
      <c r="AA519" s="107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  <c r="BK519" s="82"/>
    </row>
    <row r="520" spans="1:63" ht="15.75" customHeight="1" x14ac:dyDescent="0.25">
      <c r="A520" s="104"/>
      <c r="B520" s="105"/>
      <c r="C520" s="82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8"/>
      <c r="X520" s="108"/>
      <c r="Y520" s="108"/>
      <c r="Z520" s="107"/>
      <c r="AA520" s="107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  <c r="BK520" s="82"/>
    </row>
    <row r="521" spans="1:63" ht="15.75" customHeight="1" x14ac:dyDescent="0.25">
      <c r="A521" s="104"/>
      <c r="B521" s="105"/>
      <c r="C521" s="82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8"/>
      <c r="X521" s="108"/>
      <c r="Y521" s="108"/>
      <c r="Z521" s="107"/>
      <c r="AA521" s="107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</row>
    <row r="522" spans="1:63" ht="15.75" customHeight="1" x14ac:dyDescent="0.25">
      <c r="A522" s="104"/>
      <c r="B522" s="105"/>
      <c r="C522" s="82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8"/>
      <c r="X522" s="108"/>
      <c r="Y522" s="108"/>
      <c r="Z522" s="107"/>
      <c r="AA522" s="107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  <c r="BK522" s="82"/>
    </row>
    <row r="523" spans="1:63" ht="15.75" customHeight="1" x14ac:dyDescent="0.25">
      <c r="A523" s="104"/>
      <c r="B523" s="105"/>
      <c r="C523" s="82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8"/>
      <c r="X523" s="108"/>
      <c r="Y523" s="108"/>
      <c r="Z523" s="107"/>
      <c r="AA523" s="107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  <c r="BK523" s="82"/>
    </row>
    <row r="524" spans="1:63" ht="15.75" customHeight="1" x14ac:dyDescent="0.25">
      <c r="A524" s="104"/>
      <c r="B524" s="105"/>
      <c r="C524" s="82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8"/>
      <c r="X524" s="108"/>
      <c r="Y524" s="108"/>
      <c r="Z524" s="107"/>
      <c r="AA524" s="107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  <c r="BK524" s="82"/>
    </row>
    <row r="525" spans="1:63" ht="15.75" customHeight="1" x14ac:dyDescent="0.25">
      <c r="A525" s="104"/>
      <c r="B525" s="105"/>
      <c r="C525" s="82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8"/>
      <c r="X525" s="108"/>
      <c r="Y525" s="108"/>
      <c r="Z525" s="107"/>
      <c r="AA525" s="107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  <c r="BK525" s="82"/>
    </row>
    <row r="526" spans="1:63" ht="15.75" customHeight="1" x14ac:dyDescent="0.25">
      <c r="A526" s="104"/>
      <c r="B526" s="105"/>
      <c r="C526" s="82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8"/>
      <c r="X526" s="108"/>
      <c r="Y526" s="108"/>
      <c r="Z526" s="107"/>
      <c r="AA526" s="107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  <c r="BC526" s="82"/>
      <c r="BD526" s="82"/>
      <c r="BE526" s="82"/>
      <c r="BF526" s="82"/>
      <c r="BG526" s="82"/>
      <c r="BH526" s="82"/>
      <c r="BI526" s="82"/>
      <c r="BJ526" s="82"/>
      <c r="BK526" s="82"/>
    </row>
    <row r="527" spans="1:63" ht="15.75" customHeight="1" x14ac:dyDescent="0.25">
      <c r="A527" s="104"/>
      <c r="B527" s="105"/>
      <c r="C527" s="82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8"/>
      <c r="X527" s="108"/>
      <c r="Y527" s="108"/>
      <c r="Z527" s="107"/>
      <c r="AA527" s="107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82"/>
      <c r="AS527" s="82"/>
      <c r="AT527" s="82"/>
      <c r="AU527" s="82"/>
      <c r="AV527" s="82"/>
      <c r="AW527" s="82"/>
      <c r="AX527" s="82"/>
      <c r="AY527" s="82"/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82"/>
      <c r="BK527" s="82"/>
    </row>
    <row r="528" spans="1:63" ht="15.75" customHeight="1" x14ac:dyDescent="0.25">
      <c r="A528" s="104"/>
      <c r="B528" s="105"/>
      <c r="C528" s="82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8"/>
      <c r="X528" s="108"/>
      <c r="Y528" s="108"/>
      <c r="Z528" s="107"/>
      <c r="AA528" s="107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  <c r="BC528" s="82"/>
      <c r="BD528" s="82"/>
      <c r="BE528" s="82"/>
      <c r="BF528" s="82"/>
      <c r="BG528" s="82"/>
      <c r="BH528" s="82"/>
      <c r="BI528" s="82"/>
      <c r="BJ528" s="82"/>
      <c r="BK528" s="82"/>
    </row>
    <row r="529" spans="1:63" ht="15.75" customHeight="1" x14ac:dyDescent="0.25">
      <c r="A529" s="104"/>
      <c r="B529" s="105"/>
      <c r="C529" s="82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8"/>
      <c r="X529" s="108"/>
      <c r="Y529" s="108"/>
      <c r="Z529" s="107"/>
      <c r="AA529" s="107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82"/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  <c r="BC529" s="82"/>
      <c r="BD529" s="82"/>
      <c r="BE529" s="82"/>
      <c r="BF529" s="82"/>
      <c r="BG529" s="82"/>
      <c r="BH529" s="82"/>
      <c r="BI529" s="82"/>
      <c r="BJ529" s="82"/>
      <c r="BK529" s="82"/>
    </row>
    <row r="530" spans="1:63" ht="15.75" customHeight="1" x14ac:dyDescent="0.25">
      <c r="A530" s="104"/>
      <c r="B530" s="105"/>
      <c r="C530" s="82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8"/>
      <c r="X530" s="108"/>
      <c r="Y530" s="108"/>
      <c r="Z530" s="107"/>
      <c r="AA530" s="107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82"/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  <c r="BC530" s="82"/>
      <c r="BD530" s="82"/>
      <c r="BE530" s="82"/>
      <c r="BF530" s="82"/>
      <c r="BG530" s="82"/>
      <c r="BH530" s="82"/>
      <c r="BI530" s="82"/>
      <c r="BJ530" s="82"/>
      <c r="BK530" s="82"/>
    </row>
    <row r="531" spans="1:63" ht="15.75" customHeight="1" x14ac:dyDescent="0.25">
      <c r="A531" s="104"/>
      <c r="B531" s="105"/>
      <c r="C531" s="82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8"/>
      <c r="X531" s="108"/>
      <c r="Y531" s="108"/>
      <c r="Z531" s="107"/>
      <c r="AA531" s="107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82"/>
      <c r="BK531" s="82"/>
    </row>
    <row r="532" spans="1:63" ht="15.75" customHeight="1" x14ac:dyDescent="0.25">
      <c r="A532" s="104"/>
      <c r="B532" s="105"/>
      <c r="C532" s="82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8"/>
      <c r="X532" s="108"/>
      <c r="Y532" s="108"/>
      <c r="Z532" s="107"/>
      <c r="AA532" s="107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82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82"/>
      <c r="BK532" s="82"/>
    </row>
    <row r="533" spans="1:63" ht="15.75" customHeight="1" x14ac:dyDescent="0.25">
      <c r="A533" s="104"/>
      <c r="B533" s="105"/>
      <c r="C533" s="82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8"/>
      <c r="X533" s="108"/>
      <c r="Y533" s="108"/>
      <c r="Z533" s="107"/>
      <c r="AA533" s="107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82"/>
      <c r="BK533" s="82"/>
    </row>
    <row r="534" spans="1:63" ht="15.75" customHeight="1" x14ac:dyDescent="0.25">
      <c r="A534" s="104"/>
      <c r="B534" s="105"/>
      <c r="C534" s="82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8"/>
      <c r="X534" s="108"/>
      <c r="Y534" s="108"/>
      <c r="Z534" s="107"/>
      <c r="AA534" s="107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82"/>
      <c r="BK534" s="82"/>
    </row>
    <row r="535" spans="1:63" ht="15.75" customHeight="1" x14ac:dyDescent="0.25">
      <c r="A535" s="104"/>
      <c r="B535" s="105"/>
      <c r="C535" s="82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8"/>
      <c r="X535" s="108"/>
      <c r="Y535" s="108"/>
      <c r="Z535" s="107"/>
      <c r="AA535" s="107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  <c r="BC535" s="82"/>
      <c r="BD535" s="82"/>
      <c r="BE535" s="82"/>
      <c r="BF535" s="82"/>
      <c r="BG535" s="82"/>
      <c r="BH535" s="82"/>
      <c r="BI535" s="82"/>
      <c r="BJ535" s="82"/>
      <c r="BK535" s="82"/>
    </row>
    <row r="536" spans="1:63" ht="15.75" customHeight="1" x14ac:dyDescent="0.25">
      <c r="A536" s="104"/>
      <c r="B536" s="105"/>
      <c r="C536" s="82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8"/>
      <c r="X536" s="108"/>
      <c r="Y536" s="108"/>
      <c r="Z536" s="107"/>
      <c r="AA536" s="107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82"/>
      <c r="BK536" s="82"/>
    </row>
    <row r="537" spans="1:63" ht="15.75" customHeight="1" x14ac:dyDescent="0.25">
      <c r="A537" s="104"/>
      <c r="B537" s="105"/>
      <c r="C537" s="82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8"/>
      <c r="X537" s="108"/>
      <c r="Y537" s="108"/>
      <c r="Z537" s="107"/>
      <c r="AA537" s="107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82"/>
      <c r="BK537" s="82"/>
    </row>
    <row r="538" spans="1:63" ht="15.75" customHeight="1" x14ac:dyDescent="0.25">
      <c r="A538" s="104"/>
      <c r="B538" s="105"/>
      <c r="C538" s="82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8"/>
      <c r="X538" s="108"/>
      <c r="Y538" s="108"/>
      <c r="Z538" s="107"/>
      <c r="AA538" s="107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82"/>
      <c r="BK538" s="82"/>
    </row>
    <row r="539" spans="1:63" ht="15.75" customHeight="1" x14ac:dyDescent="0.25">
      <c r="A539" s="104"/>
      <c r="B539" s="105"/>
      <c r="C539" s="82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8"/>
      <c r="X539" s="108"/>
      <c r="Y539" s="108"/>
      <c r="Z539" s="107"/>
      <c r="AA539" s="107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  <c r="BC539" s="82"/>
      <c r="BD539" s="82"/>
      <c r="BE539" s="82"/>
      <c r="BF539" s="82"/>
      <c r="BG539" s="82"/>
      <c r="BH539" s="82"/>
      <c r="BI539" s="82"/>
      <c r="BJ539" s="82"/>
      <c r="BK539" s="82"/>
    </row>
    <row r="540" spans="1:63" ht="15.75" customHeight="1" x14ac:dyDescent="0.25">
      <c r="A540" s="104"/>
      <c r="B540" s="105"/>
      <c r="C540" s="82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8"/>
      <c r="X540" s="108"/>
      <c r="Y540" s="108"/>
      <c r="Z540" s="107"/>
      <c r="AA540" s="107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/>
      <c r="BJ540" s="82"/>
      <c r="BK540" s="82"/>
    </row>
    <row r="541" spans="1:63" ht="15.75" customHeight="1" x14ac:dyDescent="0.25">
      <c r="A541" s="104"/>
      <c r="B541" s="105"/>
      <c r="C541" s="82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8"/>
      <c r="X541" s="108"/>
      <c r="Y541" s="108"/>
      <c r="Z541" s="107"/>
      <c r="AA541" s="107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  <c r="BC541" s="82"/>
      <c r="BD541" s="82"/>
      <c r="BE541" s="82"/>
      <c r="BF541" s="82"/>
      <c r="BG541" s="82"/>
      <c r="BH541" s="82"/>
      <c r="BI541" s="82"/>
      <c r="BJ541" s="82"/>
      <c r="BK541" s="82"/>
    </row>
    <row r="542" spans="1:63" ht="15.75" customHeight="1" x14ac:dyDescent="0.25">
      <c r="A542" s="104"/>
      <c r="B542" s="105"/>
      <c r="C542" s="82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8"/>
      <c r="X542" s="108"/>
      <c r="Y542" s="108"/>
      <c r="Z542" s="107"/>
      <c r="AA542" s="107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  <c r="BC542" s="82"/>
      <c r="BD542" s="82"/>
      <c r="BE542" s="82"/>
      <c r="BF542" s="82"/>
      <c r="BG542" s="82"/>
      <c r="BH542" s="82"/>
      <c r="BI542" s="82"/>
      <c r="BJ542" s="82"/>
      <c r="BK542" s="82"/>
    </row>
    <row r="543" spans="1:63" ht="15.75" customHeight="1" x14ac:dyDescent="0.25">
      <c r="A543" s="104"/>
      <c r="B543" s="105"/>
      <c r="C543" s="82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8"/>
      <c r="X543" s="108"/>
      <c r="Y543" s="108"/>
      <c r="Z543" s="107"/>
      <c r="AA543" s="107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82"/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  <c r="BC543" s="82"/>
      <c r="BD543" s="82"/>
      <c r="BE543" s="82"/>
      <c r="BF543" s="82"/>
      <c r="BG543" s="82"/>
      <c r="BH543" s="82"/>
      <c r="BI543" s="82"/>
      <c r="BJ543" s="82"/>
      <c r="BK543" s="82"/>
    </row>
    <row r="544" spans="1:63" ht="15.75" customHeight="1" x14ac:dyDescent="0.25">
      <c r="A544" s="104"/>
      <c r="B544" s="105"/>
      <c r="C544" s="82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8"/>
      <c r="X544" s="108"/>
      <c r="Y544" s="108"/>
      <c r="Z544" s="107"/>
      <c r="AA544" s="107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  <c r="BC544" s="82"/>
      <c r="BD544" s="82"/>
      <c r="BE544" s="82"/>
      <c r="BF544" s="82"/>
      <c r="BG544" s="82"/>
      <c r="BH544" s="82"/>
      <c r="BI544" s="82"/>
      <c r="BJ544" s="82"/>
      <c r="BK544" s="82"/>
    </row>
    <row r="545" spans="1:63" ht="15.75" customHeight="1" x14ac:dyDescent="0.25">
      <c r="A545" s="104"/>
      <c r="B545" s="105"/>
      <c r="C545" s="82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8"/>
      <c r="X545" s="108"/>
      <c r="Y545" s="108"/>
      <c r="Z545" s="107"/>
      <c r="AA545" s="107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82"/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  <c r="BC545" s="82"/>
      <c r="BD545" s="82"/>
      <c r="BE545" s="82"/>
      <c r="BF545" s="82"/>
      <c r="BG545" s="82"/>
      <c r="BH545" s="82"/>
      <c r="BI545" s="82"/>
      <c r="BJ545" s="82"/>
      <c r="BK545" s="82"/>
    </row>
    <row r="546" spans="1:63" ht="15.75" customHeight="1" x14ac:dyDescent="0.25">
      <c r="A546" s="104"/>
      <c r="B546" s="105"/>
      <c r="C546" s="82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8"/>
      <c r="X546" s="108"/>
      <c r="Y546" s="108"/>
      <c r="Z546" s="107"/>
      <c r="AA546" s="107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82"/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  <c r="BC546" s="82"/>
      <c r="BD546" s="82"/>
      <c r="BE546" s="82"/>
      <c r="BF546" s="82"/>
      <c r="BG546" s="82"/>
      <c r="BH546" s="82"/>
      <c r="BI546" s="82"/>
      <c r="BJ546" s="82"/>
      <c r="BK546" s="82"/>
    </row>
    <row r="547" spans="1:63" ht="15.75" customHeight="1" x14ac:dyDescent="0.25">
      <c r="A547" s="104"/>
      <c r="B547" s="105"/>
      <c r="C547" s="82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8"/>
      <c r="X547" s="108"/>
      <c r="Y547" s="108"/>
      <c r="Z547" s="107"/>
      <c r="AA547" s="107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82"/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  <c r="BC547" s="82"/>
      <c r="BD547" s="82"/>
      <c r="BE547" s="82"/>
      <c r="BF547" s="82"/>
      <c r="BG547" s="82"/>
      <c r="BH547" s="82"/>
      <c r="BI547" s="82"/>
      <c r="BJ547" s="82"/>
      <c r="BK547" s="82"/>
    </row>
    <row r="548" spans="1:63" ht="15.75" customHeight="1" x14ac:dyDescent="0.25">
      <c r="A548" s="104"/>
      <c r="B548" s="105"/>
      <c r="C548" s="82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8"/>
      <c r="X548" s="108"/>
      <c r="Y548" s="108"/>
      <c r="Z548" s="107"/>
      <c r="AA548" s="107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  <c r="BC548" s="82"/>
      <c r="BD548" s="82"/>
      <c r="BE548" s="82"/>
      <c r="BF548" s="82"/>
      <c r="BG548" s="82"/>
      <c r="BH548" s="82"/>
      <c r="BI548" s="82"/>
      <c r="BJ548" s="82"/>
      <c r="BK548" s="82"/>
    </row>
    <row r="549" spans="1:63" ht="15.75" customHeight="1" x14ac:dyDescent="0.25">
      <c r="A549" s="104"/>
      <c r="B549" s="105"/>
      <c r="C549" s="82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8"/>
      <c r="X549" s="108"/>
      <c r="Y549" s="108"/>
      <c r="Z549" s="107"/>
      <c r="AA549" s="107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  <c r="BC549" s="82"/>
      <c r="BD549" s="82"/>
      <c r="BE549" s="82"/>
      <c r="BF549" s="82"/>
      <c r="BG549" s="82"/>
      <c r="BH549" s="82"/>
      <c r="BI549" s="82"/>
      <c r="BJ549" s="82"/>
      <c r="BK549" s="82"/>
    </row>
    <row r="550" spans="1:63" ht="15.75" customHeight="1" x14ac:dyDescent="0.25">
      <c r="A550" s="104"/>
      <c r="B550" s="105"/>
      <c r="C550" s="82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8"/>
      <c r="X550" s="108"/>
      <c r="Y550" s="108"/>
      <c r="Z550" s="107"/>
      <c r="AA550" s="107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82"/>
      <c r="AS550" s="82"/>
      <c r="AT550" s="82"/>
      <c r="AU550" s="82"/>
      <c r="AV550" s="82"/>
      <c r="AW550" s="82"/>
      <c r="AX550" s="82"/>
      <c r="AY550" s="82"/>
      <c r="AZ550" s="82"/>
      <c r="BA550" s="82"/>
      <c r="BB550" s="82"/>
      <c r="BC550" s="82"/>
      <c r="BD550" s="82"/>
      <c r="BE550" s="82"/>
      <c r="BF550" s="82"/>
      <c r="BG550" s="82"/>
      <c r="BH550" s="82"/>
      <c r="BI550" s="82"/>
      <c r="BJ550" s="82"/>
      <c r="BK550" s="82"/>
    </row>
    <row r="551" spans="1:63" ht="15.75" customHeight="1" x14ac:dyDescent="0.25">
      <c r="A551" s="104"/>
      <c r="B551" s="105"/>
      <c r="C551" s="82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8"/>
      <c r="X551" s="108"/>
      <c r="Y551" s="108"/>
      <c r="Z551" s="107"/>
      <c r="AA551" s="107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82"/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  <c r="BC551" s="82"/>
      <c r="BD551" s="82"/>
      <c r="BE551" s="82"/>
      <c r="BF551" s="82"/>
      <c r="BG551" s="82"/>
      <c r="BH551" s="82"/>
      <c r="BI551" s="82"/>
      <c r="BJ551" s="82"/>
      <c r="BK551" s="82"/>
    </row>
    <row r="552" spans="1:63" ht="15.75" customHeight="1" x14ac:dyDescent="0.25">
      <c r="A552" s="104"/>
      <c r="B552" s="105"/>
      <c r="C552" s="82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8"/>
      <c r="X552" s="108"/>
      <c r="Y552" s="108"/>
      <c r="Z552" s="107"/>
      <c r="AA552" s="107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82"/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  <c r="BC552" s="82"/>
      <c r="BD552" s="82"/>
      <c r="BE552" s="82"/>
      <c r="BF552" s="82"/>
      <c r="BG552" s="82"/>
      <c r="BH552" s="82"/>
      <c r="BI552" s="82"/>
      <c r="BJ552" s="82"/>
      <c r="BK552" s="82"/>
    </row>
    <row r="553" spans="1:63" ht="15.75" customHeight="1" x14ac:dyDescent="0.25">
      <c r="A553" s="104"/>
      <c r="B553" s="105"/>
      <c r="C553" s="82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8"/>
      <c r="X553" s="108"/>
      <c r="Y553" s="108"/>
      <c r="Z553" s="107"/>
      <c r="AA553" s="107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82"/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  <c r="BC553" s="82"/>
      <c r="BD553" s="82"/>
      <c r="BE553" s="82"/>
      <c r="BF553" s="82"/>
      <c r="BG553" s="82"/>
      <c r="BH553" s="82"/>
      <c r="BI553" s="82"/>
      <c r="BJ553" s="82"/>
      <c r="BK553" s="82"/>
    </row>
    <row r="554" spans="1:63" ht="15.75" customHeight="1" x14ac:dyDescent="0.25">
      <c r="A554" s="104"/>
      <c r="B554" s="105"/>
      <c r="C554" s="82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8"/>
      <c r="X554" s="108"/>
      <c r="Y554" s="108"/>
      <c r="Z554" s="107"/>
      <c r="AA554" s="107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82"/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  <c r="BC554" s="82"/>
      <c r="BD554" s="82"/>
      <c r="BE554" s="82"/>
      <c r="BF554" s="82"/>
      <c r="BG554" s="82"/>
      <c r="BH554" s="82"/>
      <c r="BI554" s="82"/>
      <c r="BJ554" s="82"/>
      <c r="BK554" s="82"/>
    </row>
    <row r="555" spans="1:63" ht="15.75" customHeight="1" x14ac:dyDescent="0.25">
      <c r="A555" s="104"/>
      <c r="B555" s="105"/>
      <c r="C555" s="82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8"/>
      <c r="X555" s="108"/>
      <c r="Y555" s="108"/>
      <c r="Z555" s="107"/>
      <c r="AA555" s="107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  <c r="BC555" s="82"/>
      <c r="BD555" s="82"/>
      <c r="BE555" s="82"/>
      <c r="BF555" s="82"/>
      <c r="BG555" s="82"/>
      <c r="BH555" s="82"/>
      <c r="BI555" s="82"/>
      <c r="BJ555" s="82"/>
      <c r="BK555" s="82"/>
    </row>
    <row r="556" spans="1:63" ht="15.75" customHeight="1" x14ac:dyDescent="0.25">
      <c r="A556" s="104"/>
      <c r="B556" s="105"/>
      <c r="C556" s="82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8"/>
      <c r="X556" s="108"/>
      <c r="Y556" s="108"/>
      <c r="Z556" s="107"/>
      <c r="AA556" s="107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  <c r="BC556" s="82"/>
      <c r="BD556" s="82"/>
      <c r="BE556" s="82"/>
      <c r="BF556" s="82"/>
      <c r="BG556" s="82"/>
      <c r="BH556" s="82"/>
      <c r="BI556" s="82"/>
      <c r="BJ556" s="82"/>
      <c r="BK556" s="82"/>
    </row>
    <row r="557" spans="1:63" ht="15.75" customHeight="1" x14ac:dyDescent="0.25">
      <c r="A557" s="104"/>
      <c r="B557" s="105"/>
      <c r="C557" s="82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8"/>
      <c r="X557" s="108"/>
      <c r="Y557" s="108"/>
      <c r="Z557" s="107"/>
      <c r="AA557" s="107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82"/>
      <c r="AS557" s="82"/>
      <c r="AT557" s="82"/>
      <c r="AU557" s="82"/>
      <c r="AV557" s="82"/>
      <c r="AW557" s="82"/>
      <c r="AX557" s="82"/>
      <c r="AY557" s="82"/>
      <c r="AZ557" s="82"/>
      <c r="BA557" s="82"/>
      <c r="BB557" s="82"/>
      <c r="BC557" s="82"/>
      <c r="BD557" s="82"/>
      <c r="BE557" s="82"/>
      <c r="BF557" s="82"/>
      <c r="BG557" s="82"/>
      <c r="BH557" s="82"/>
      <c r="BI557" s="82"/>
      <c r="BJ557" s="82"/>
      <c r="BK557" s="82"/>
    </row>
    <row r="558" spans="1:63" ht="15.75" customHeight="1" x14ac:dyDescent="0.25">
      <c r="A558" s="104"/>
      <c r="B558" s="105"/>
      <c r="C558" s="82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8"/>
      <c r="X558" s="108"/>
      <c r="Y558" s="108"/>
      <c r="Z558" s="107"/>
      <c r="AA558" s="107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82"/>
      <c r="AS558" s="82"/>
      <c r="AT558" s="82"/>
      <c r="AU558" s="82"/>
      <c r="AV558" s="82"/>
      <c r="AW558" s="82"/>
      <c r="AX558" s="82"/>
      <c r="AY558" s="82"/>
      <c r="AZ558" s="82"/>
      <c r="BA558" s="82"/>
      <c r="BB558" s="82"/>
      <c r="BC558" s="82"/>
      <c r="BD558" s="82"/>
      <c r="BE558" s="82"/>
      <c r="BF558" s="82"/>
      <c r="BG558" s="82"/>
      <c r="BH558" s="82"/>
      <c r="BI558" s="82"/>
      <c r="BJ558" s="82"/>
      <c r="BK558" s="82"/>
    </row>
    <row r="559" spans="1:63" ht="15.75" customHeight="1" x14ac:dyDescent="0.25">
      <c r="A559" s="104"/>
      <c r="B559" s="105"/>
      <c r="C559" s="82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8"/>
      <c r="X559" s="108"/>
      <c r="Y559" s="108"/>
      <c r="Z559" s="107"/>
      <c r="AA559" s="107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82"/>
      <c r="AS559" s="82"/>
      <c r="AT559" s="82"/>
      <c r="AU559" s="82"/>
      <c r="AV559" s="82"/>
      <c r="AW559" s="82"/>
      <c r="AX559" s="82"/>
      <c r="AY559" s="82"/>
      <c r="AZ559" s="82"/>
      <c r="BA559" s="82"/>
      <c r="BB559" s="82"/>
      <c r="BC559" s="82"/>
      <c r="BD559" s="82"/>
      <c r="BE559" s="82"/>
      <c r="BF559" s="82"/>
      <c r="BG559" s="82"/>
      <c r="BH559" s="82"/>
      <c r="BI559" s="82"/>
      <c r="BJ559" s="82"/>
      <c r="BK559" s="82"/>
    </row>
    <row r="560" spans="1:63" ht="15.75" customHeight="1" x14ac:dyDescent="0.25">
      <c r="A560" s="104"/>
      <c r="B560" s="105"/>
      <c r="C560" s="82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8"/>
      <c r="X560" s="108"/>
      <c r="Y560" s="108"/>
      <c r="Z560" s="107"/>
      <c r="AA560" s="107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82"/>
      <c r="BE560" s="82"/>
      <c r="BF560" s="82"/>
      <c r="BG560" s="82"/>
      <c r="BH560" s="82"/>
      <c r="BI560" s="82"/>
      <c r="BJ560" s="82"/>
      <c r="BK560" s="82"/>
    </row>
    <row r="561" spans="1:63" ht="15.75" customHeight="1" x14ac:dyDescent="0.25">
      <c r="A561" s="104"/>
      <c r="B561" s="105"/>
      <c r="C561" s="82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8"/>
      <c r="X561" s="108"/>
      <c r="Y561" s="108"/>
      <c r="Z561" s="107"/>
      <c r="AA561" s="107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82"/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  <c r="BC561" s="82"/>
      <c r="BD561" s="82"/>
      <c r="BE561" s="82"/>
      <c r="BF561" s="82"/>
      <c r="BG561" s="82"/>
      <c r="BH561" s="82"/>
      <c r="BI561" s="82"/>
      <c r="BJ561" s="82"/>
      <c r="BK561" s="82"/>
    </row>
    <row r="562" spans="1:63" ht="15.75" customHeight="1" x14ac:dyDescent="0.25">
      <c r="A562" s="104"/>
      <c r="B562" s="105"/>
      <c r="C562" s="82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8"/>
      <c r="X562" s="108"/>
      <c r="Y562" s="108"/>
      <c r="Z562" s="107"/>
      <c r="AA562" s="107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82"/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  <c r="BC562" s="82"/>
      <c r="BD562" s="82"/>
      <c r="BE562" s="82"/>
      <c r="BF562" s="82"/>
      <c r="BG562" s="82"/>
      <c r="BH562" s="82"/>
      <c r="BI562" s="82"/>
      <c r="BJ562" s="82"/>
      <c r="BK562" s="82"/>
    </row>
    <row r="563" spans="1:63" ht="15.75" customHeight="1" x14ac:dyDescent="0.25">
      <c r="A563" s="104"/>
      <c r="B563" s="105"/>
      <c r="C563" s="82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8"/>
      <c r="X563" s="108"/>
      <c r="Y563" s="108"/>
      <c r="Z563" s="107"/>
      <c r="AA563" s="107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82"/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  <c r="BC563" s="82"/>
      <c r="BD563" s="82"/>
      <c r="BE563" s="82"/>
      <c r="BF563" s="82"/>
      <c r="BG563" s="82"/>
      <c r="BH563" s="82"/>
      <c r="BI563" s="82"/>
      <c r="BJ563" s="82"/>
      <c r="BK563" s="82"/>
    </row>
    <row r="564" spans="1:63" ht="15.75" customHeight="1" x14ac:dyDescent="0.25">
      <c r="A564" s="104"/>
      <c r="B564" s="105"/>
      <c r="C564" s="82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8"/>
      <c r="X564" s="108"/>
      <c r="Y564" s="108"/>
      <c r="Z564" s="107"/>
      <c r="AA564" s="107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  <c r="BC564" s="82"/>
      <c r="BD564" s="82"/>
      <c r="BE564" s="82"/>
      <c r="BF564" s="82"/>
      <c r="BG564" s="82"/>
      <c r="BH564" s="82"/>
      <c r="BI564" s="82"/>
      <c r="BJ564" s="82"/>
      <c r="BK564" s="82"/>
    </row>
    <row r="565" spans="1:63" ht="15.75" customHeight="1" x14ac:dyDescent="0.25">
      <c r="A565" s="104"/>
      <c r="B565" s="105"/>
      <c r="C565" s="82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8"/>
      <c r="X565" s="108"/>
      <c r="Y565" s="108"/>
      <c r="Z565" s="107"/>
      <c r="AA565" s="107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82"/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  <c r="BC565" s="82"/>
      <c r="BD565" s="82"/>
      <c r="BE565" s="82"/>
      <c r="BF565" s="82"/>
      <c r="BG565" s="82"/>
      <c r="BH565" s="82"/>
      <c r="BI565" s="82"/>
      <c r="BJ565" s="82"/>
      <c r="BK565" s="82"/>
    </row>
    <row r="566" spans="1:63" ht="15.75" customHeight="1" x14ac:dyDescent="0.25">
      <c r="A566" s="104"/>
      <c r="B566" s="105"/>
      <c r="C566" s="82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8"/>
      <c r="X566" s="108"/>
      <c r="Y566" s="108"/>
      <c r="Z566" s="107"/>
      <c r="AA566" s="107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82"/>
      <c r="AS566" s="82"/>
      <c r="AT566" s="82"/>
      <c r="AU566" s="82"/>
      <c r="AV566" s="82"/>
      <c r="AW566" s="82"/>
      <c r="AX566" s="82"/>
      <c r="AY566" s="82"/>
      <c r="AZ566" s="82"/>
      <c r="BA566" s="82"/>
      <c r="BB566" s="82"/>
      <c r="BC566" s="82"/>
      <c r="BD566" s="82"/>
      <c r="BE566" s="82"/>
      <c r="BF566" s="82"/>
      <c r="BG566" s="82"/>
      <c r="BH566" s="82"/>
      <c r="BI566" s="82"/>
      <c r="BJ566" s="82"/>
      <c r="BK566" s="82"/>
    </row>
    <row r="567" spans="1:63" ht="15.75" customHeight="1" x14ac:dyDescent="0.25">
      <c r="A567" s="104"/>
      <c r="B567" s="105"/>
      <c r="C567" s="82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8"/>
      <c r="X567" s="108"/>
      <c r="Y567" s="108"/>
      <c r="Z567" s="107"/>
      <c r="AA567" s="107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2"/>
      <c r="BE567" s="82"/>
      <c r="BF567" s="82"/>
      <c r="BG567" s="82"/>
      <c r="BH567" s="82"/>
      <c r="BI567" s="82"/>
      <c r="BJ567" s="82"/>
      <c r="BK567" s="82"/>
    </row>
    <row r="568" spans="1:63" ht="15.75" customHeight="1" x14ac:dyDescent="0.25">
      <c r="A568" s="104"/>
      <c r="B568" s="105"/>
      <c r="C568" s="82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8"/>
      <c r="X568" s="108"/>
      <c r="Y568" s="108"/>
      <c r="Z568" s="107"/>
      <c r="AA568" s="107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82"/>
      <c r="AS568" s="82"/>
      <c r="AT568" s="82"/>
      <c r="AU568" s="82"/>
      <c r="AV568" s="82"/>
      <c r="AW568" s="82"/>
      <c r="AX568" s="82"/>
      <c r="AY568" s="82"/>
      <c r="AZ568" s="82"/>
      <c r="BA568" s="82"/>
      <c r="BB568" s="82"/>
      <c r="BC568" s="82"/>
      <c r="BD568" s="82"/>
      <c r="BE568" s="82"/>
      <c r="BF568" s="82"/>
      <c r="BG568" s="82"/>
      <c r="BH568" s="82"/>
      <c r="BI568" s="82"/>
      <c r="BJ568" s="82"/>
      <c r="BK568" s="82"/>
    </row>
    <row r="569" spans="1:63" ht="15.75" customHeight="1" x14ac:dyDescent="0.25">
      <c r="A569" s="104"/>
      <c r="B569" s="105"/>
      <c r="C569" s="82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8"/>
      <c r="X569" s="108"/>
      <c r="Y569" s="108"/>
      <c r="Z569" s="107"/>
      <c r="AA569" s="107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82"/>
      <c r="AS569" s="82"/>
      <c r="AT569" s="82"/>
      <c r="AU569" s="82"/>
      <c r="AV569" s="82"/>
      <c r="AW569" s="82"/>
      <c r="AX569" s="82"/>
      <c r="AY569" s="82"/>
      <c r="AZ569" s="82"/>
      <c r="BA569" s="82"/>
      <c r="BB569" s="82"/>
      <c r="BC569" s="82"/>
      <c r="BD569" s="82"/>
      <c r="BE569" s="82"/>
      <c r="BF569" s="82"/>
      <c r="BG569" s="82"/>
      <c r="BH569" s="82"/>
      <c r="BI569" s="82"/>
      <c r="BJ569" s="82"/>
      <c r="BK569" s="82"/>
    </row>
    <row r="570" spans="1:63" ht="15.75" customHeight="1" x14ac:dyDescent="0.25">
      <c r="A570" s="104"/>
      <c r="B570" s="105"/>
      <c r="C570" s="82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8"/>
      <c r="X570" s="108"/>
      <c r="Y570" s="108"/>
      <c r="Z570" s="107"/>
      <c r="AA570" s="107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82"/>
      <c r="AS570" s="82"/>
      <c r="AT570" s="82"/>
      <c r="AU570" s="82"/>
      <c r="AV570" s="82"/>
      <c r="AW570" s="82"/>
      <c r="AX570" s="82"/>
      <c r="AY570" s="82"/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  <c r="BJ570" s="82"/>
      <c r="BK570" s="82"/>
    </row>
    <row r="571" spans="1:63" ht="15.75" customHeight="1" x14ac:dyDescent="0.25">
      <c r="A571" s="104"/>
      <c r="B571" s="105"/>
      <c r="C571" s="82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8"/>
      <c r="X571" s="108"/>
      <c r="Y571" s="108"/>
      <c r="Z571" s="107"/>
      <c r="AA571" s="107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  <c r="BJ571" s="82"/>
      <c r="BK571" s="82"/>
    </row>
    <row r="572" spans="1:63" ht="15.75" customHeight="1" x14ac:dyDescent="0.25">
      <c r="A572" s="104"/>
      <c r="B572" s="105"/>
      <c r="C572" s="82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8"/>
      <c r="X572" s="108"/>
      <c r="Y572" s="108"/>
      <c r="Z572" s="107"/>
      <c r="AA572" s="107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82"/>
      <c r="AS572" s="82"/>
      <c r="AT572" s="82"/>
      <c r="AU572" s="82"/>
      <c r="AV572" s="82"/>
      <c r="AW572" s="82"/>
      <c r="AX572" s="82"/>
      <c r="AY572" s="82"/>
      <c r="AZ572" s="82"/>
      <c r="BA572" s="82"/>
      <c r="BB572" s="82"/>
      <c r="BC572" s="82"/>
      <c r="BD572" s="82"/>
      <c r="BE572" s="82"/>
      <c r="BF572" s="82"/>
      <c r="BG572" s="82"/>
      <c r="BH572" s="82"/>
      <c r="BI572" s="82"/>
      <c r="BJ572" s="82"/>
      <c r="BK572" s="82"/>
    </row>
    <row r="573" spans="1:63" ht="15.75" customHeight="1" x14ac:dyDescent="0.25">
      <c r="A573" s="104"/>
      <c r="B573" s="105"/>
      <c r="C573" s="82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8"/>
      <c r="X573" s="108"/>
      <c r="Y573" s="108"/>
      <c r="Z573" s="107"/>
      <c r="AA573" s="107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82"/>
      <c r="BE573" s="82"/>
      <c r="BF573" s="82"/>
      <c r="BG573" s="82"/>
      <c r="BH573" s="82"/>
      <c r="BI573" s="82"/>
      <c r="BJ573" s="82"/>
      <c r="BK573" s="82"/>
    </row>
    <row r="574" spans="1:63" ht="15.75" customHeight="1" x14ac:dyDescent="0.25">
      <c r="A574" s="104"/>
      <c r="B574" s="105"/>
      <c r="C574" s="82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8"/>
      <c r="X574" s="108"/>
      <c r="Y574" s="108"/>
      <c r="Z574" s="107"/>
      <c r="AA574" s="107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/>
      <c r="BJ574" s="82"/>
      <c r="BK574" s="82"/>
    </row>
    <row r="575" spans="1:63" ht="15.75" customHeight="1" x14ac:dyDescent="0.25">
      <c r="A575" s="104"/>
      <c r="B575" s="105"/>
      <c r="C575" s="82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8"/>
      <c r="X575" s="108"/>
      <c r="Y575" s="108"/>
      <c r="Z575" s="107"/>
      <c r="AA575" s="107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82"/>
      <c r="AS575" s="82"/>
      <c r="AT575" s="82"/>
      <c r="AU575" s="82"/>
      <c r="AV575" s="82"/>
      <c r="AW575" s="82"/>
      <c r="AX575" s="82"/>
      <c r="AY575" s="82"/>
      <c r="AZ575" s="82"/>
      <c r="BA575" s="82"/>
      <c r="BB575" s="82"/>
      <c r="BC575" s="82"/>
      <c r="BD575" s="82"/>
      <c r="BE575" s="82"/>
      <c r="BF575" s="82"/>
      <c r="BG575" s="82"/>
      <c r="BH575" s="82"/>
      <c r="BI575" s="82"/>
      <c r="BJ575" s="82"/>
      <c r="BK575" s="82"/>
    </row>
    <row r="576" spans="1:63" ht="15.75" customHeight="1" x14ac:dyDescent="0.25">
      <c r="A576" s="104"/>
      <c r="B576" s="105"/>
      <c r="C576" s="82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8"/>
      <c r="X576" s="108"/>
      <c r="Y576" s="108"/>
      <c r="Z576" s="107"/>
      <c r="AA576" s="107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82"/>
      <c r="AS576" s="82"/>
      <c r="AT576" s="82"/>
      <c r="AU576" s="82"/>
      <c r="AV576" s="82"/>
      <c r="AW576" s="82"/>
      <c r="AX576" s="82"/>
      <c r="AY576" s="82"/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  <c r="BJ576" s="82"/>
      <c r="BK576" s="82"/>
    </row>
    <row r="577" spans="1:63" ht="15.75" customHeight="1" x14ac:dyDescent="0.25">
      <c r="A577" s="104"/>
      <c r="B577" s="105"/>
      <c r="C577" s="82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8"/>
      <c r="X577" s="108"/>
      <c r="Y577" s="108"/>
      <c r="Z577" s="107"/>
      <c r="AA577" s="107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  <c r="BJ577" s="82"/>
      <c r="BK577" s="82"/>
    </row>
    <row r="578" spans="1:63" ht="15.75" customHeight="1" x14ac:dyDescent="0.25">
      <c r="A578" s="104"/>
      <c r="B578" s="105"/>
      <c r="C578" s="82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8"/>
      <c r="X578" s="108"/>
      <c r="Y578" s="108"/>
      <c r="Z578" s="107"/>
      <c r="AA578" s="107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82"/>
      <c r="AS578" s="82"/>
      <c r="AT578" s="82"/>
      <c r="AU578" s="82"/>
      <c r="AV578" s="82"/>
      <c r="AW578" s="82"/>
      <c r="AX578" s="82"/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  <c r="BJ578" s="82"/>
      <c r="BK578" s="82"/>
    </row>
    <row r="579" spans="1:63" ht="15.75" customHeight="1" x14ac:dyDescent="0.25">
      <c r="A579" s="104"/>
      <c r="B579" s="105"/>
      <c r="C579" s="82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8"/>
      <c r="X579" s="108"/>
      <c r="Y579" s="108"/>
      <c r="Z579" s="107"/>
      <c r="AA579" s="107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82"/>
      <c r="AS579" s="82"/>
      <c r="AT579" s="82"/>
      <c r="AU579" s="82"/>
      <c r="AV579" s="82"/>
      <c r="AW579" s="82"/>
      <c r="AX579" s="82"/>
      <c r="AY579" s="82"/>
      <c r="AZ579" s="82"/>
      <c r="BA579" s="82"/>
      <c r="BB579" s="82"/>
      <c r="BC579" s="82"/>
      <c r="BD579" s="82"/>
      <c r="BE579" s="82"/>
      <c r="BF579" s="82"/>
      <c r="BG579" s="82"/>
      <c r="BH579" s="82"/>
      <c r="BI579" s="82"/>
      <c r="BJ579" s="82"/>
      <c r="BK579" s="82"/>
    </row>
    <row r="580" spans="1:63" ht="15.75" customHeight="1" x14ac:dyDescent="0.25">
      <c r="A580" s="104"/>
      <c r="B580" s="105"/>
      <c r="C580" s="82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8"/>
      <c r="X580" s="108"/>
      <c r="Y580" s="108"/>
      <c r="Z580" s="107"/>
      <c r="AA580" s="107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  <c r="BJ580" s="82"/>
      <c r="BK580" s="82"/>
    </row>
    <row r="581" spans="1:63" ht="15.75" customHeight="1" x14ac:dyDescent="0.25">
      <c r="A581" s="104"/>
      <c r="B581" s="105"/>
      <c r="C581" s="82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8"/>
      <c r="X581" s="108"/>
      <c r="Y581" s="108"/>
      <c r="Z581" s="107"/>
      <c r="AA581" s="107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  <c r="BJ581" s="82"/>
      <c r="BK581" s="82"/>
    </row>
    <row r="582" spans="1:63" ht="15.75" customHeight="1" x14ac:dyDescent="0.25">
      <c r="A582" s="104"/>
      <c r="B582" s="105"/>
      <c r="C582" s="82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8"/>
      <c r="X582" s="108"/>
      <c r="Y582" s="108"/>
      <c r="Z582" s="107"/>
      <c r="AA582" s="107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  <c r="BJ582" s="82"/>
      <c r="BK582" s="82"/>
    </row>
    <row r="583" spans="1:63" ht="15.75" customHeight="1" x14ac:dyDescent="0.25">
      <c r="A583" s="104"/>
      <c r="B583" s="105"/>
      <c r="C583" s="82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8"/>
      <c r="X583" s="108"/>
      <c r="Y583" s="108"/>
      <c r="Z583" s="107"/>
      <c r="AA583" s="107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82"/>
      <c r="AS583" s="82"/>
      <c r="AT583" s="82"/>
      <c r="AU583" s="82"/>
      <c r="AV583" s="82"/>
      <c r="AW583" s="82"/>
      <c r="AX583" s="82"/>
      <c r="AY583" s="82"/>
      <c r="AZ583" s="82"/>
      <c r="BA583" s="82"/>
      <c r="BB583" s="82"/>
      <c r="BC583" s="82"/>
      <c r="BD583" s="82"/>
      <c r="BE583" s="82"/>
      <c r="BF583" s="82"/>
      <c r="BG583" s="82"/>
      <c r="BH583" s="82"/>
      <c r="BI583" s="82"/>
      <c r="BJ583" s="82"/>
      <c r="BK583" s="82"/>
    </row>
    <row r="584" spans="1:63" ht="15.75" customHeight="1" x14ac:dyDescent="0.25">
      <c r="A584" s="104"/>
      <c r="B584" s="105"/>
      <c r="C584" s="82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8"/>
      <c r="X584" s="108"/>
      <c r="Y584" s="108"/>
      <c r="Z584" s="107"/>
      <c r="AA584" s="107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82"/>
      <c r="AS584" s="82"/>
      <c r="AT584" s="82"/>
      <c r="AU584" s="82"/>
      <c r="AV584" s="82"/>
      <c r="AW584" s="82"/>
      <c r="AX584" s="82"/>
      <c r="AY584" s="82"/>
      <c r="AZ584" s="82"/>
      <c r="BA584" s="82"/>
      <c r="BB584" s="82"/>
      <c r="BC584" s="82"/>
      <c r="BD584" s="82"/>
      <c r="BE584" s="82"/>
      <c r="BF584" s="82"/>
      <c r="BG584" s="82"/>
      <c r="BH584" s="82"/>
      <c r="BI584" s="82"/>
      <c r="BJ584" s="82"/>
      <c r="BK584" s="82"/>
    </row>
    <row r="585" spans="1:63" ht="15.75" customHeight="1" x14ac:dyDescent="0.25">
      <c r="A585" s="104"/>
      <c r="B585" s="105"/>
      <c r="C585" s="82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8"/>
      <c r="X585" s="108"/>
      <c r="Y585" s="108"/>
      <c r="Z585" s="107"/>
      <c r="AA585" s="107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82"/>
      <c r="AS585" s="82"/>
      <c r="AT585" s="82"/>
      <c r="AU585" s="82"/>
      <c r="AV585" s="82"/>
      <c r="AW585" s="82"/>
      <c r="AX585" s="82"/>
      <c r="AY585" s="82"/>
      <c r="AZ585" s="82"/>
      <c r="BA585" s="82"/>
      <c r="BB585" s="82"/>
      <c r="BC585" s="82"/>
      <c r="BD585" s="82"/>
      <c r="BE585" s="82"/>
      <c r="BF585" s="82"/>
      <c r="BG585" s="82"/>
      <c r="BH585" s="82"/>
      <c r="BI585" s="82"/>
      <c r="BJ585" s="82"/>
      <c r="BK585" s="82"/>
    </row>
    <row r="586" spans="1:63" ht="15.75" customHeight="1" x14ac:dyDescent="0.25">
      <c r="A586" s="104"/>
      <c r="B586" s="105"/>
      <c r="C586" s="82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8"/>
      <c r="X586" s="108"/>
      <c r="Y586" s="108"/>
      <c r="Z586" s="107"/>
      <c r="AA586" s="107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82"/>
      <c r="AS586" s="82"/>
      <c r="AT586" s="82"/>
      <c r="AU586" s="82"/>
      <c r="AV586" s="82"/>
      <c r="AW586" s="82"/>
      <c r="AX586" s="82"/>
      <c r="AY586" s="82"/>
      <c r="AZ586" s="82"/>
      <c r="BA586" s="82"/>
      <c r="BB586" s="82"/>
      <c r="BC586" s="82"/>
      <c r="BD586" s="82"/>
      <c r="BE586" s="82"/>
      <c r="BF586" s="82"/>
      <c r="BG586" s="82"/>
      <c r="BH586" s="82"/>
      <c r="BI586" s="82"/>
      <c r="BJ586" s="82"/>
      <c r="BK586" s="82"/>
    </row>
    <row r="587" spans="1:63" ht="15.75" customHeight="1" x14ac:dyDescent="0.25">
      <c r="A587" s="104"/>
      <c r="B587" s="105"/>
      <c r="C587" s="82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8"/>
      <c r="X587" s="108"/>
      <c r="Y587" s="108"/>
      <c r="Z587" s="107"/>
      <c r="AA587" s="107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82"/>
      <c r="AS587" s="82"/>
      <c r="AT587" s="82"/>
      <c r="AU587" s="82"/>
      <c r="AV587" s="82"/>
      <c r="AW587" s="82"/>
      <c r="AX587" s="82"/>
      <c r="AY587" s="82"/>
      <c r="AZ587" s="82"/>
      <c r="BA587" s="82"/>
      <c r="BB587" s="82"/>
      <c r="BC587" s="82"/>
      <c r="BD587" s="82"/>
      <c r="BE587" s="82"/>
      <c r="BF587" s="82"/>
      <c r="BG587" s="82"/>
      <c r="BH587" s="82"/>
      <c r="BI587" s="82"/>
      <c r="BJ587" s="82"/>
      <c r="BK587" s="82"/>
    </row>
    <row r="588" spans="1:63" ht="15.75" customHeight="1" x14ac:dyDescent="0.25">
      <c r="A588" s="104"/>
      <c r="B588" s="105"/>
      <c r="C588" s="82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8"/>
      <c r="X588" s="108"/>
      <c r="Y588" s="108"/>
      <c r="Z588" s="107"/>
      <c r="AA588" s="107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82"/>
      <c r="AS588" s="82"/>
      <c r="AT588" s="82"/>
      <c r="AU588" s="82"/>
      <c r="AV588" s="82"/>
      <c r="AW588" s="82"/>
      <c r="AX588" s="82"/>
      <c r="AY588" s="82"/>
      <c r="AZ588" s="82"/>
      <c r="BA588" s="82"/>
      <c r="BB588" s="82"/>
      <c r="BC588" s="82"/>
      <c r="BD588" s="82"/>
      <c r="BE588" s="82"/>
      <c r="BF588" s="82"/>
      <c r="BG588" s="82"/>
      <c r="BH588" s="82"/>
      <c r="BI588" s="82"/>
      <c r="BJ588" s="82"/>
      <c r="BK588" s="82"/>
    </row>
    <row r="589" spans="1:63" ht="15.75" customHeight="1" x14ac:dyDescent="0.25">
      <c r="A589" s="104"/>
      <c r="B589" s="105"/>
      <c r="C589" s="82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8"/>
      <c r="X589" s="108"/>
      <c r="Y589" s="108"/>
      <c r="Z589" s="107"/>
      <c r="AA589" s="107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82"/>
      <c r="AS589" s="82"/>
      <c r="AT589" s="82"/>
      <c r="AU589" s="82"/>
      <c r="AV589" s="82"/>
      <c r="AW589" s="82"/>
      <c r="AX589" s="82"/>
      <c r="AY589" s="82"/>
      <c r="AZ589" s="82"/>
      <c r="BA589" s="82"/>
      <c r="BB589" s="82"/>
      <c r="BC589" s="82"/>
      <c r="BD589" s="82"/>
      <c r="BE589" s="82"/>
      <c r="BF589" s="82"/>
      <c r="BG589" s="82"/>
      <c r="BH589" s="82"/>
      <c r="BI589" s="82"/>
      <c r="BJ589" s="82"/>
      <c r="BK589" s="82"/>
    </row>
    <row r="590" spans="1:63" ht="15.75" customHeight="1" x14ac:dyDescent="0.25">
      <c r="A590" s="104"/>
      <c r="B590" s="105"/>
      <c r="C590" s="82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8"/>
      <c r="X590" s="108"/>
      <c r="Y590" s="108"/>
      <c r="Z590" s="107"/>
      <c r="AA590" s="107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82"/>
      <c r="AS590" s="82"/>
      <c r="AT590" s="82"/>
      <c r="AU590" s="82"/>
      <c r="AV590" s="82"/>
      <c r="AW590" s="82"/>
      <c r="AX590" s="82"/>
      <c r="AY590" s="82"/>
      <c r="AZ590" s="82"/>
      <c r="BA590" s="82"/>
      <c r="BB590" s="82"/>
      <c r="BC590" s="82"/>
      <c r="BD590" s="82"/>
      <c r="BE590" s="82"/>
      <c r="BF590" s="82"/>
      <c r="BG590" s="82"/>
      <c r="BH590" s="82"/>
      <c r="BI590" s="82"/>
      <c r="BJ590" s="82"/>
      <c r="BK590" s="82"/>
    </row>
    <row r="591" spans="1:63" ht="15.75" customHeight="1" x14ac:dyDescent="0.25">
      <c r="A591" s="104"/>
      <c r="B591" s="105"/>
      <c r="C591" s="82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8"/>
      <c r="X591" s="108"/>
      <c r="Y591" s="108"/>
      <c r="Z591" s="107"/>
      <c r="AA591" s="107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82"/>
      <c r="AS591" s="82"/>
      <c r="AT591" s="82"/>
      <c r="AU591" s="82"/>
      <c r="AV591" s="82"/>
      <c r="AW591" s="82"/>
      <c r="AX591" s="82"/>
      <c r="AY591" s="82"/>
      <c r="AZ591" s="82"/>
      <c r="BA591" s="82"/>
      <c r="BB591" s="82"/>
      <c r="BC591" s="82"/>
      <c r="BD591" s="82"/>
      <c r="BE591" s="82"/>
      <c r="BF591" s="82"/>
      <c r="BG591" s="82"/>
      <c r="BH591" s="82"/>
      <c r="BI591" s="82"/>
      <c r="BJ591" s="82"/>
      <c r="BK591" s="82"/>
    </row>
    <row r="592" spans="1:63" ht="15.75" customHeight="1" x14ac:dyDescent="0.25">
      <c r="A592" s="104"/>
      <c r="B592" s="105"/>
      <c r="C592" s="82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8"/>
      <c r="X592" s="108"/>
      <c r="Y592" s="108"/>
      <c r="Z592" s="107"/>
      <c r="AA592" s="107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82"/>
      <c r="AS592" s="82"/>
      <c r="AT592" s="82"/>
      <c r="AU592" s="82"/>
      <c r="AV592" s="82"/>
      <c r="AW592" s="82"/>
      <c r="AX592" s="82"/>
      <c r="AY592" s="82"/>
      <c r="AZ592" s="82"/>
      <c r="BA592" s="82"/>
      <c r="BB592" s="82"/>
      <c r="BC592" s="82"/>
      <c r="BD592" s="82"/>
      <c r="BE592" s="82"/>
      <c r="BF592" s="82"/>
      <c r="BG592" s="82"/>
      <c r="BH592" s="82"/>
      <c r="BI592" s="82"/>
      <c r="BJ592" s="82"/>
      <c r="BK592" s="82"/>
    </row>
    <row r="593" spans="1:63" ht="15.75" customHeight="1" x14ac:dyDescent="0.25">
      <c r="A593" s="104"/>
      <c r="B593" s="105"/>
      <c r="C593" s="82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8"/>
      <c r="X593" s="108"/>
      <c r="Y593" s="108"/>
      <c r="Z593" s="107"/>
      <c r="AA593" s="107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82"/>
      <c r="AS593" s="82"/>
      <c r="AT593" s="82"/>
      <c r="AU593" s="82"/>
      <c r="AV593" s="82"/>
      <c r="AW593" s="82"/>
      <c r="AX593" s="82"/>
      <c r="AY593" s="82"/>
      <c r="AZ593" s="82"/>
      <c r="BA593" s="82"/>
      <c r="BB593" s="82"/>
      <c r="BC593" s="82"/>
      <c r="BD593" s="82"/>
      <c r="BE593" s="82"/>
      <c r="BF593" s="82"/>
      <c r="BG593" s="82"/>
      <c r="BH593" s="82"/>
      <c r="BI593" s="82"/>
      <c r="BJ593" s="82"/>
      <c r="BK593" s="82"/>
    </row>
    <row r="594" spans="1:63" ht="15.75" customHeight="1" x14ac:dyDescent="0.25">
      <c r="A594" s="104"/>
      <c r="B594" s="105"/>
      <c r="C594" s="82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8"/>
      <c r="X594" s="108"/>
      <c r="Y594" s="108"/>
      <c r="Z594" s="107"/>
      <c r="AA594" s="107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82"/>
      <c r="AS594" s="82"/>
      <c r="AT594" s="82"/>
      <c r="AU594" s="82"/>
      <c r="AV594" s="82"/>
      <c r="AW594" s="82"/>
      <c r="AX594" s="82"/>
      <c r="AY594" s="82"/>
      <c r="AZ594" s="82"/>
      <c r="BA594" s="82"/>
      <c r="BB594" s="82"/>
      <c r="BC594" s="82"/>
      <c r="BD594" s="82"/>
      <c r="BE594" s="82"/>
      <c r="BF594" s="82"/>
      <c r="BG594" s="82"/>
      <c r="BH594" s="82"/>
      <c r="BI594" s="82"/>
      <c r="BJ594" s="82"/>
      <c r="BK594" s="82"/>
    </row>
    <row r="595" spans="1:63" ht="15.75" customHeight="1" x14ac:dyDescent="0.25">
      <c r="A595" s="104"/>
      <c r="B595" s="105"/>
      <c r="C595" s="82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8"/>
      <c r="X595" s="108"/>
      <c r="Y595" s="108"/>
      <c r="Z595" s="107"/>
      <c r="AA595" s="107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82"/>
      <c r="AS595" s="82"/>
      <c r="AT595" s="82"/>
      <c r="AU595" s="82"/>
      <c r="AV595" s="82"/>
      <c r="AW595" s="82"/>
      <c r="AX595" s="82"/>
      <c r="AY595" s="82"/>
      <c r="AZ595" s="82"/>
      <c r="BA595" s="82"/>
      <c r="BB595" s="82"/>
      <c r="BC595" s="82"/>
      <c r="BD595" s="82"/>
      <c r="BE595" s="82"/>
      <c r="BF595" s="82"/>
      <c r="BG595" s="82"/>
      <c r="BH595" s="82"/>
      <c r="BI595" s="82"/>
      <c r="BJ595" s="82"/>
      <c r="BK595" s="82"/>
    </row>
    <row r="596" spans="1:63" ht="15.75" customHeight="1" x14ac:dyDescent="0.25">
      <c r="A596" s="104"/>
      <c r="B596" s="105"/>
      <c r="C596" s="82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8"/>
      <c r="X596" s="108"/>
      <c r="Y596" s="108"/>
      <c r="Z596" s="107"/>
      <c r="AA596" s="107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82"/>
      <c r="AS596" s="82"/>
      <c r="AT596" s="82"/>
      <c r="AU596" s="82"/>
      <c r="AV596" s="82"/>
      <c r="AW596" s="82"/>
      <c r="AX596" s="82"/>
      <c r="AY596" s="82"/>
      <c r="AZ596" s="82"/>
      <c r="BA596" s="82"/>
      <c r="BB596" s="82"/>
      <c r="BC596" s="82"/>
      <c r="BD596" s="82"/>
      <c r="BE596" s="82"/>
      <c r="BF596" s="82"/>
      <c r="BG596" s="82"/>
      <c r="BH596" s="82"/>
      <c r="BI596" s="82"/>
      <c r="BJ596" s="82"/>
      <c r="BK596" s="82"/>
    </row>
    <row r="597" spans="1:63" ht="15.75" customHeight="1" x14ac:dyDescent="0.25">
      <c r="A597" s="104"/>
      <c r="B597" s="105"/>
      <c r="C597" s="82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8"/>
      <c r="X597" s="108"/>
      <c r="Y597" s="108"/>
      <c r="Z597" s="107"/>
      <c r="AA597" s="107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82"/>
      <c r="AS597" s="82"/>
      <c r="AT597" s="82"/>
      <c r="AU597" s="82"/>
      <c r="AV597" s="82"/>
      <c r="AW597" s="82"/>
      <c r="AX597" s="82"/>
      <c r="AY597" s="82"/>
      <c r="AZ597" s="82"/>
      <c r="BA597" s="82"/>
      <c r="BB597" s="82"/>
      <c r="BC597" s="82"/>
      <c r="BD597" s="82"/>
      <c r="BE597" s="82"/>
      <c r="BF597" s="82"/>
      <c r="BG597" s="82"/>
      <c r="BH597" s="82"/>
      <c r="BI597" s="82"/>
      <c r="BJ597" s="82"/>
      <c r="BK597" s="82"/>
    </row>
    <row r="598" spans="1:63" ht="15.75" customHeight="1" x14ac:dyDescent="0.25">
      <c r="A598" s="104"/>
      <c r="B598" s="105"/>
      <c r="C598" s="82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8"/>
      <c r="X598" s="108"/>
      <c r="Y598" s="108"/>
      <c r="Z598" s="107"/>
      <c r="AA598" s="107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82"/>
      <c r="AS598" s="82"/>
      <c r="AT598" s="82"/>
      <c r="AU598" s="82"/>
      <c r="AV598" s="82"/>
      <c r="AW598" s="82"/>
      <c r="AX598" s="82"/>
      <c r="AY598" s="82"/>
      <c r="AZ598" s="82"/>
      <c r="BA598" s="82"/>
      <c r="BB598" s="82"/>
      <c r="BC598" s="82"/>
      <c r="BD598" s="82"/>
      <c r="BE598" s="82"/>
      <c r="BF598" s="82"/>
      <c r="BG598" s="82"/>
      <c r="BH598" s="82"/>
      <c r="BI598" s="82"/>
      <c r="BJ598" s="82"/>
      <c r="BK598" s="82"/>
    </row>
    <row r="599" spans="1:63" ht="15.75" customHeight="1" x14ac:dyDescent="0.25">
      <c r="A599" s="104"/>
      <c r="B599" s="105"/>
      <c r="C599" s="82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8"/>
      <c r="X599" s="108"/>
      <c r="Y599" s="108"/>
      <c r="Z599" s="107"/>
      <c r="AA599" s="107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82"/>
      <c r="AS599" s="82"/>
      <c r="AT599" s="82"/>
      <c r="AU599" s="82"/>
      <c r="AV599" s="82"/>
      <c r="AW599" s="82"/>
      <c r="AX599" s="82"/>
      <c r="AY599" s="82"/>
      <c r="AZ599" s="82"/>
      <c r="BA599" s="82"/>
      <c r="BB599" s="82"/>
      <c r="BC599" s="82"/>
      <c r="BD599" s="82"/>
      <c r="BE599" s="82"/>
      <c r="BF599" s="82"/>
      <c r="BG599" s="82"/>
      <c r="BH599" s="82"/>
      <c r="BI599" s="82"/>
      <c r="BJ599" s="82"/>
      <c r="BK599" s="82"/>
    </row>
    <row r="600" spans="1:63" ht="15.75" customHeight="1" x14ac:dyDescent="0.25">
      <c r="A600" s="104"/>
      <c r="B600" s="105"/>
      <c r="C600" s="82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8"/>
      <c r="X600" s="108"/>
      <c r="Y600" s="108"/>
      <c r="Z600" s="107"/>
      <c r="AA600" s="107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82"/>
      <c r="AS600" s="82"/>
      <c r="AT600" s="82"/>
      <c r="AU600" s="82"/>
      <c r="AV600" s="82"/>
      <c r="AW600" s="82"/>
      <c r="AX600" s="82"/>
      <c r="AY600" s="82"/>
      <c r="AZ600" s="82"/>
      <c r="BA600" s="82"/>
      <c r="BB600" s="82"/>
      <c r="BC600" s="82"/>
      <c r="BD600" s="82"/>
      <c r="BE600" s="82"/>
      <c r="BF600" s="82"/>
      <c r="BG600" s="82"/>
      <c r="BH600" s="82"/>
      <c r="BI600" s="82"/>
      <c r="BJ600" s="82"/>
      <c r="BK600" s="82"/>
    </row>
    <row r="601" spans="1:63" ht="15.75" customHeight="1" x14ac:dyDescent="0.25">
      <c r="A601" s="104"/>
      <c r="B601" s="105"/>
      <c r="C601" s="82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8"/>
      <c r="X601" s="108"/>
      <c r="Y601" s="108"/>
      <c r="Z601" s="107"/>
      <c r="AA601" s="107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82"/>
      <c r="AS601" s="82"/>
      <c r="AT601" s="82"/>
      <c r="AU601" s="82"/>
      <c r="AV601" s="82"/>
      <c r="AW601" s="82"/>
      <c r="AX601" s="82"/>
      <c r="AY601" s="82"/>
      <c r="AZ601" s="82"/>
      <c r="BA601" s="82"/>
      <c r="BB601" s="82"/>
      <c r="BC601" s="82"/>
      <c r="BD601" s="82"/>
      <c r="BE601" s="82"/>
      <c r="BF601" s="82"/>
      <c r="BG601" s="82"/>
      <c r="BH601" s="82"/>
      <c r="BI601" s="82"/>
      <c r="BJ601" s="82"/>
      <c r="BK601" s="82"/>
    </row>
    <row r="602" spans="1:63" ht="15.75" customHeight="1" x14ac:dyDescent="0.25">
      <c r="A602" s="104"/>
      <c r="B602" s="105"/>
      <c r="C602" s="82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8"/>
      <c r="X602" s="108"/>
      <c r="Y602" s="108"/>
      <c r="Z602" s="107"/>
      <c r="AA602" s="107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2"/>
      <c r="BC602" s="82"/>
      <c r="BD602" s="82"/>
      <c r="BE602" s="82"/>
      <c r="BF602" s="82"/>
      <c r="BG602" s="82"/>
      <c r="BH602" s="82"/>
      <c r="BI602" s="82"/>
      <c r="BJ602" s="82"/>
      <c r="BK602" s="82"/>
    </row>
    <row r="603" spans="1:63" ht="15.75" customHeight="1" x14ac:dyDescent="0.25">
      <c r="A603" s="104"/>
      <c r="B603" s="105"/>
      <c r="C603" s="82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8"/>
      <c r="X603" s="108"/>
      <c r="Y603" s="108"/>
      <c r="Z603" s="107"/>
      <c r="AA603" s="107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82"/>
      <c r="AS603" s="82"/>
      <c r="AT603" s="82"/>
      <c r="AU603" s="82"/>
      <c r="AV603" s="82"/>
      <c r="AW603" s="82"/>
      <c r="AX603" s="82"/>
      <c r="AY603" s="82"/>
      <c r="AZ603" s="82"/>
      <c r="BA603" s="82"/>
      <c r="BB603" s="82"/>
      <c r="BC603" s="82"/>
      <c r="BD603" s="82"/>
      <c r="BE603" s="82"/>
      <c r="BF603" s="82"/>
      <c r="BG603" s="82"/>
      <c r="BH603" s="82"/>
      <c r="BI603" s="82"/>
      <c r="BJ603" s="82"/>
      <c r="BK603" s="82"/>
    </row>
    <row r="604" spans="1:63" ht="15.75" customHeight="1" x14ac:dyDescent="0.25">
      <c r="A604" s="104"/>
      <c r="B604" s="105"/>
      <c r="C604" s="82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8"/>
      <c r="X604" s="108"/>
      <c r="Y604" s="108"/>
      <c r="Z604" s="107"/>
      <c r="AA604" s="107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82"/>
      <c r="AS604" s="82"/>
      <c r="AT604" s="82"/>
      <c r="AU604" s="82"/>
      <c r="AV604" s="82"/>
      <c r="AW604" s="82"/>
      <c r="AX604" s="82"/>
      <c r="AY604" s="82"/>
      <c r="AZ604" s="82"/>
      <c r="BA604" s="82"/>
      <c r="BB604" s="82"/>
      <c r="BC604" s="82"/>
      <c r="BD604" s="82"/>
      <c r="BE604" s="82"/>
      <c r="BF604" s="82"/>
      <c r="BG604" s="82"/>
      <c r="BH604" s="82"/>
      <c r="BI604" s="82"/>
      <c r="BJ604" s="82"/>
      <c r="BK604" s="82"/>
    </row>
    <row r="605" spans="1:63" ht="15.75" customHeight="1" x14ac:dyDescent="0.25">
      <c r="A605" s="104"/>
      <c r="B605" s="105"/>
      <c r="C605" s="82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8"/>
      <c r="X605" s="108"/>
      <c r="Y605" s="108"/>
      <c r="Z605" s="107"/>
      <c r="AA605" s="107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82"/>
      <c r="AS605" s="82"/>
      <c r="AT605" s="82"/>
      <c r="AU605" s="82"/>
      <c r="AV605" s="82"/>
      <c r="AW605" s="82"/>
      <c r="AX605" s="82"/>
      <c r="AY605" s="82"/>
      <c r="AZ605" s="82"/>
      <c r="BA605" s="82"/>
      <c r="BB605" s="82"/>
      <c r="BC605" s="82"/>
      <c r="BD605" s="82"/>
      <c r="BE605" s="82"/>
      <c r="BF605" s="82"/>
      <c r="BG605" s="82"/>
      <c r="BH605" s="82"/>
      <c r="BI605" s="82"/>
      <c r="BJ605" s="82"/>
      <c r="BK605" s="82"/>
    </row>
    <row r="606" spans="1:63" ht="15.75" customHeight="1" x14ac:dyDescent="0.25">
      <c r="A606" s="104"/>
      <c r="B606" s="105"/>
      <c r="C606" s="82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8"/>
      <c r="X606" s="108"/>
      <c r="Y606" s="108"/>
      <c r="Z606" s="107"/>
      <c r="AA606" s="107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82"/>
      <c r="AS606" s="82"/>
      <c r="AT606" s="82"/>
      <c r="AU606" s="82"/>
      <c r="AV606" s="82"/>
      <c r="AW606" s="82"/>
      <c r="AX606" s="82"/>
      <c r="AY606" s="82"/>
      <c r="AZ606" s="82"/>
      <c r="BA606" s="82"/>
      <c r="BB606" s="82"/>
      <c r="BC606" s="82"/>
      <c r="BD606" s="82"/>
      <c r="BE606" s="82"/>
      <c r="BF606" s="82"/>
      <c r="BG606" s="82"/>
      <c r="BH606" s="82"/>
      <c r="BI606" s="82"/>
      <c r="BJ606" s="82"/>
      <c r="BK606" s="82"/>
    </row>
    <row r="607" spans="1:63" ht="15.75" customHeight="1" x14ac:dyDescent="0.25">
      <c r="A607" s="104"/>
      <c r="B607" s="105"/>
      <c r="C607" s="82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8"/>
      <c r="X607" s="108"/>
      <c r="Y607" s="108"/>
      <c r="Z607" s="107"/>
      <c r="AA607" s="107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82"/>
      <c r="AS607" s="82"/>
      <c r="AT607" s="82"/>
      <c r="AU607" s="82"/>
      <c r="AV607" s="82"/>
      <c r="AW607" s="82"/>
      <c r="AX607" s="82"/>
      <c r="AY607" s="82"/>
      <c r="AZ607" s="82"/>
      <c r="BA607" s="82"/>
      <c r="BB607" s="82"/>
      <c r="BC607" s="82"/>
      <c r="BD607" s="82"/>
      <c r="BE607" s="82"/>
      <c r="BF607" s="82"/>
      <c r="BG607" s="82"/>
      <c r="BH607" s="82"/>
      <c r="BI607" s="82"/>
      <c r="BJ607" s="82"/>
      <c r="BK607" s="82"/>
    </row>
    <row r="608" spans="1:63" ht="15.75" customHeight="1" x14ac:dyDescent="0.25">
      <c r="A608" s="104"/>
      <c r="B608" s="105"/>
      <c r="C608" s="82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8"/>
      <c r="X608" s="108"/>
      <c r="Y608" s="108"/>
      <c r="Z608" s="107"/>
      <c r="AA608" s="107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82"/>
      <c r="AS608" s="82"/>
      <c r="AT608" s="82"/>
      <c r="AU608" s="82"/>
      <c r="AV608" s="82"/>
      <c r="AW608" s="82"/>
      <c r="AX608" s="82"/>
      <c r="AY608" s="82"/>
      <c r="AZ608" s="82"/>
      <c r="BA608" s="82"/>
      <c r="BB608" s="82"/>
      <c r="BC608" s="82"/>
      <c r="BD608" s="82"/>
      <c r="BE608" s="82"/>
      <c r="BF608" s="82"/>
      <c r="BG608" s="82"/>
      <c r="BH608" s="82"/>
      <c r="BI608" s="82"/>
      <c r="BJ608" s="82"/>
      <c r="BK608" s="82"/>
    </row>
    <row r="609" spans="1:63" ht="15.75" customHeight="1" x14ac:dyDescent="0.25">
      <c r="A609" s="104"/>
      <c r="B609" s="105"/>
      <c r="C609" s="82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8"/>
      <c r="X609" s="108"/>
      <c r="Y609" s="108"/>
      <c r="Z609" s="107"/>
      <c r="AA609" s="107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82"/>
      <c r="AS609" s="82"/>
      <c r="AT609" s="82"/>
      <c r="AU609" s="82"/>
      <c r="AV609" s="82"/>
      <c r="AW609" s="82"/>
      <c r="AX609" s="82"/>
      <c r="AY609" s="82"/>
      <c r="AZ609" s="82"/>
      <c r="BA609" s="82"/>
      <c r="BB609" s="82"/>
      <c r="BC609" s="82"/>
      <c r="BD609" s="82"/>
      <c r="BE609" s="82"/>
      <c r="BF609" s="82"/>
      <c r="BG609" s="82"/>
      <c r="BH609" s="82"/>
      <c r="BI609" s="82"/>
      <c r="BJ609" s="82"/>
      <c r="BK609" s="82"/>
    </row>
    <row r="610" spans="1:63" ht="15.75" customHeight="1" x14ac:dyDescent="0.25">
      <c r="A610" s="104"/>
      <c r="B610" s="105"/>
      <c r="C610" s="82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8"/>
      <c r="X610" s="108"/>
      <c r="Y610" s="108"/>
      <c r="Z610" s="107"/>
      <c r="AA610" s="107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82"/>
      <c r="AS610" s="82"/>
      <c r="AT610" s="82"/>
      <c r="AU610" s="82"/>
      <c r="AV610" s="82"/>
      <c r="AW610" s="82"/>
      <c r="AX610" s="82"/>
      <c r="AY610" s="82"/>
      <c r="AZ610" s="82"/>
      <c r="BA610" s="82"/>
      <c r="BB610" s="82"/>
      <c r="BC610" s="82"/>
      <c r="BD610" s="82"/>
      <c r="BE610" s="82"/>
      <c r="BF610" s="82"/>
      <c r="BG610" s="82"/>
      <c r="BH610" s="82"/>
      <c r="BI610" s="82"/>
      <c r="BJ610" s="82"/>
      <c r="BK610" s="82"/>
    </row>
    <row r="611" spans="1:63" ht="15.75" customHeight="1" x14ac:dyDescent="0.25">
      <c r="A611" s="104"/>
      <c r="B611" s="105"/>
      <c r="C611" s="82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8"/>
      <c r="X611" s="108"/>
      <c r="Y611" s="108"/>
      <c r="Z611" s="107"/>
      <c r="AA611" s="107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82"/>
      <c r="AS611" s="82"/>
      <c r="AT611" s="82"/>
      <c r="AU611" s="82"/>
      <c r="AV611" s="82"/>
      <c r="AW611" s="82"/>
      <c r="AX611" s="82"/>
      <c r="AY611" s="82"/>
      <c r="AZ611" s="82"/>
      <c r="BA611" s="82"/>
      <c r="BB611" s="82"/>
      <c r="BC611" s="82"/>
      <c r="BD611" s="82"/>
      <c r="BE611" s="82"/>
      <c r="BF611" s="82"/>
      <c r="BG611" s="82"/>
      <c r="BH611" s="82"/>
      <c r="BI611" s="82"/>
      <c r="BJ611" s="82"/>
      <c r="BK611" s="82"/>
    </row>
    <row r="612" spans="1:63" ht="15.75" customHeight="1" x14ac:dyDescent="0.25">
      <c r="A612" s="104"/>
      <c r="B612" s="105"/>
      <c r="C612" s="82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8"/>
      <c r="X612" s="108"/>
      <c r="Y612" s="108"/>
      <c r="Z612" s="107"/>
      <c r="AA612" s="107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82"/>
      <c r="AS612" s="82"/>
      <c r="AT612" s="82"/>
      <c r="AU612" s="82"/>
      <c r="AV612" s="82"/>
      <c r="AW612" s="82"/>
      <c r="AX612" s="82"/>
      <c r="AY612" s="82"/>
      <c r="AZ612" s="82"/>
      <c r="BA612" s="82"/>
      <c r="BB612" s="82"/>
      <c r="BC612" s="82"/>
      <c r="BD612" s="82"/>
      <c r="BE612" s="82"/>
      <c r="BF612" s="82"/>
      <c r="BG612" s="82"/>
      <c r="BH612" s="82"/>
      <c r="BI612" s="82"/>
      <c r="BJ612" s="82"/>
      <c r="BK612" s="82"/>
    </row>
    <row r="613" spans="1:63" ht="15.75" customHeight="1" x14ac:dyDescent="0.25">
      <c r="A613" s="104"/>
      <c r="B613" s="105"/>
      <c r="C613" s="82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8"/>
      <c r="X613" s="108"/>
      <c r="Y613" s="108"/>
      <c r="Z613" s="107"/>
      <c r="AA613" s="107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82"/>
      <c r="AS613" s="82"/>
      <c r="AT613" s="82"/>
      <c r="AU613" s="82"/>
      <c r="AV613" s="82"/>
      <c r="AW613" s="82"/>
      <c r="AX613" s="82"/>
      <c r="AY613" s="82"/>
      <c r="AZ613" s="82"/>
      <c r="BA613" s="82"/>
      <c r="BB613" s="82"/>
      <c r="BC613" s="82"/>
      <c r="BD613" s="82"/>
      <c r="BE613" s="82"/>
      <c r="BF613" s="82"/>
      <c r="BG613" s="82"/>
      <c r="BH613" s="82"/>
      <c r="BI613" s="82"/>
      <c r="BJ613" s="82"/>
      <c r="BK613" s="82"/>
    </row>
    <row r="614" spans="1:63" ht="15.75" customHeight="1" x14ac:dyDescent="0.25">
      <c r="A614" s="104"/>
      <c r="B614" s="105"/>
      <c r="C614" s="82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8"/>
      <c r="X614" s="108"/>
      <c r="Y614" s="108"/>
      <c r="Z614" s="107"/>
      <c r="AA614" s="107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82"/>
      <c r="AS614" s="82"/>
      <c r="AT614" s="82"/>
      <c r="AU614" s="82"/>
      <c r="AV614" s="82"/>
      <c r="AW614" s="82"/>
      <c r="AX614" s="82"/>
      <c r="AY614" s="82"/>
      <c r="AZ614" s="82"/>
      <c r="BA614" s="82"/>
      <c r="BB614" s="82"/>
      <c r="BC614" s="82"/>
      <c r="BD614" s="82"/>
      <c r="BE614" s="82"/>
      <c r="BF614" s="82"/>
      <c r="BG614" s="82"/>
      <c r="BH614" s="82"/>
      <c r="BI614" s="82"/>
      <c r="BJ614" s="82"/>
      <c r="BK614" s="82"/>
    </row>
    <row r="615" spans="1:63" ht="15.75" customHeight="1" x14ac:dyDescent="0.25">
      <c r="A615" s="104"/>
      <c r="B615" s="105"/>
      <c r="C615" s="82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8"/>
      <c r="X615" s="108"/>
      <c r="Y615" s="108"/>
      <c r="Z615" s="107"/>
      <c r="AA615" s="107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82"/>
      <c r="AS615" s="82"/>
      <c r="AT615" s="82"/>
      <c r="AU615" s="82"/>
      <c r="AV615" s="82"/>
      <c r="AW615" s="82"/>
      <c r="AX615" s="82"/>
      <c r="AY615" s="82"/>
      <c r="AZ615" s="82"/>
      <c r="BA615" s="82"/>
      <c r="BB615" s="82"/>
      <c r="BC615" s="82"/>
      <c r="BD615" s="82"/>
      <c r="BE615" s="82"/>
      <c r="BF615" s="82"/>
      <c r="BG615" s="82"/>
      <c r="BH615" s="82"/>
      <c r="BI615" s="82"/>
      <c r="BJ615" s="82"/>
      <c r="BK615" s="82"/>
    </row>
    <row r="616" spans="1:63" ht="15.75" customHeight="1" x14ac:dyDescent="0.25">
      <c r="A616" s="104"/>
      <c r="B616" s="105"/>
      <c r="C616" s="82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8"/>
      <c r="X616" s="108"/>
      <c r="Y616" s="108"/>
      <c r="Z616" s="107"/>
      <c r="AA616" s="107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82"/>
      <c r="AS616" s="82"/>
      <c r="AT616" s="82"/>
      <c r="AU616" s="82"/>
      <c r="AV616" s="82"/>
      <c r="AW616" s="82"/>
      <c r="AX616" s="82"/>
      <c r="AY616" s="82"/>
      <c r="AZ616" s="82"/>
      <c r="BA616" s="82"/>
      <c r="BB616" s="82"/>
      <c r="BC616" s="82"/>
      <c r="BD616" s="82"/>
      <c r="BE616" s="82"/>
      <c r="BF616" s="82"/>
      <c r="BG616" s="82"/>
      <c r="BH616" s="82"/>
      <c r="BI616" s="82"/>
      <c r="BJ616" s="82"/>
      <c r="BK616" s="82"/>
    </row>
    <row r="617" spans="1:63" ht="15.75" customHeight="1" x14ac:dyDescent="0.25">
      <c r="A617" s="104"/>
      <c r="B617" s="105"/>
      <c r="C617" s="82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8"/>
      <c r="X617" s="108"/>
      <c r="Y617" s="108"/>
      <c r="Z617" s="107"/>
      <c r="AA617" s="107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82"/>
      <c r="AS617" s="82"/>
      <c r="AT617" s="82"/>
      <c r="AU617" s="82"/>
      <c r="AV617" s="82"/>
      <c r="AW617" s="82"/>
      <c r="AX617" s="82"/>
      <c r="AY617" s="82"/>
      <c r="AZ617" s="82"/>
      <c r="BA617" s="82"/>
      <c r="BB617" s="82"/>
      <c r="BC617" s="82"/>
      <c r="BD617" s="82"/>
      <c r="BE617" s="82"/>
      <c r="BF617" s="82"/>
      <c r="BG617" s="82"/>
      <c r="BH617" s="82"/>
      <c r="BI617" s="82"/>
      <c r="BJ617" s="82"/>
      <c r="BK617" s="82"/>
    </row>
    <row r="618" spans="1:63" ht="15.75" customHeight="1" x14ac:dyDescent="0.25">
      <c r="A618" s="104"/>
      <c r="B618" s="105"/>
      <c r="C618" s="82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8"/>
      <c r="X618" s="108"/>
      <c r="Y618" s="108"/>
      <c r="Z618" s="107"/>
      <c r="AA618" s="107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82"/>
      <c r="AS618" s="82"/>
      <c r="AT618" s="82"/>
      <c r="AU618" s="82"/>
      <c r="AV618" s="82"/>
      <c r="AW618" s="82"/>
      <c r="AX618" s="82"/>
      <c r="AY618" s="82"/>
      <c r="AZ618" s="82"/>
      <c r="BA618" s="82"/>
      <c r="BB618" s="82"/>
      <c r="BC618" s="82"/>
      <c r="BD618" s="82"/>
      <c r="BE618" s="82"/>
      <c r="BF618" s="82"/>
      <c r="BG618" s="82"/>
      <c r="BH618" s="82"/>
      <c r="BI618" s="82"/>
      <c r="BJ618" s="82"/>
      <c r="BK618" s="82"/>
    </row>
    <row r="619" spans="1:63" ht="15.75" customHeight="1" x14ac:dyDescent="0.25">
      <c r="A619" s="104"/>
      <c r="B619" s="105"/>
      <c r="C619" s="82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8"/>
      <c r="X619" s="108"/>
      <c r="Y619" s="108"/>
      <c r="Z619" s="107"/>
      <c r="AA619" s="107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82"/>
      <c r="AS619" s="82"/>
      <c r="AT619" s="82"/>
      <c r="AU619" s="82"/>
      <c r="AV619" s="82"/>
      <c r="AW619" s="82"/>
      <c r="AX619" s="82"/>
      <c r="AY619" s="82"/>
      <c r="AZ619" s="82"/>
      <c r="BA619" s="82"/>
      <c r="BB619" s="82"/>
      <c r="BC619" s="82"/>
      <c r="BD619" s="82"/>
      <c r="BE619" s="82"/>
      <c r="BF619" s="82"/>
      <c r="BG619" s="82"/>
      <c r="BH619" s="82"/>
      <c r="BI619" s="82"/>
      <c r="BJ619" s="82"/>
      <c r="BK619" s="82"/>
    </row>
    <row r="620" spans="1:63" ht="15.75" customHeight="1" x14ac:dyDescent="0.25">
      <c r="A620" s="104"/>
      <c r="B620" s="105"/>
      <c r="C620" s="82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8"/>
      <c r="X620" s="108"/>
      <c r="Y620" s="108"/>
      <c r="Z620" s="107"/>
      <c r="AA620" s="107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82"/>
      <c r="AS620" s="82"/>
      <c r="AT620" s="82"/>
      <c r="AU620" s="82"/>
      <c r="AV620" s="82"/>
      <c r="AW620" s="82"/>
      <c r="AX620" s="82"/>
      <c r="AY620" s="82"/>
      <c r="AZ620" s="82"/>
      <c r="BA620" s="82"/>
      <c r="BB620" s="82"/>
      <c r="BC620" s="82"/>
      <c r="BD620" s="82"/>
      <c r="BE620" s="82"/>
      <c r="BF620" s="82"/>
      <c r="BG620" s="82"/>
      <c r="BH620" s="82"/>
      <c r="BI620" s="82"/>
      <c r="BJ620" s="82"/>
      <c r="BK620" s="82"/>
    </row>
    <row r="621" spans="1:63" ht="15.75" customHeight="1" x14ac:dyDescent="0.25">
      <c r="A621" s="104"/>
      <c r="B621" s="105"/>
      <c r="C621" s="82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8"/>
      <c r="X621" s="108"/>
      <c r="Y621" s="108"/>
      <c r="Z621" s="107"/>
      <c r="AA621" s="107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82"/>
      <c r="AS621" s="82"/>
      <c r="AT621" s="82"/>
      <c r="AU621" s="82"/>
      <c r="AV621" s="82"/>
      <c r="AW621" s="82"/>
      <c r="AX621" s="82"/>
      <c r="AY621" s="82"/>
      <c r="AZ621" s="82"/>
      <c r="BA621" s="82"/>
      <c r="BB621" s="82"/>
      <c r="BC621" s="82"/>
      <c r="BD621" s="82"/>
      <c r="BE621" s="82"/>
      <c r="BF621" s="82"/>
      <c r="BG621" s="82"/>
      <c r="BH621" s="82"/>
      <c r="BI621" s="82"/>
      <c r="BJ621" s="82"/>
      <c r="BK621" s="82"/>
    </row>
    <row r="622" spans="1:63" ht="15.75" customHeight="1" x14ac:dyDescent="0.25">
      <c r="A622" s="104"/>
      <c r="B622" s="105"/>
      <c r="C622" s="82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8"/>
      <c r="X622" s="108"/>
      <c r="Y622" s="108"/>
      <c r="Z622" s="107"/>
      <c r="AA622" s="107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82"/>
      <c r="AS622" s="82"/>
      <c r="AT622" s="82"/>
      <c r="AU622" s="82"/>
      <c r="AV622" s="82"/>
      <c r="AW622" s="82"/>
      <c r="AX622" s="82"/>
      <c r="AY622" s="82"/>
      <c r="AZ622" s="82"/>
      <c r="BA622" s="82"/>
      <c r="BB622" s="82"/>
      <c r="BC622" s="82"/>
      <c r="BD622" s="82"/>
      <c r="BE622" s="82"/>
      <c r="BF622" s="82"/>
      <c r="BG622" s="82"/>
      <c r="BH622" s="82"/>
      <c r="BI622" s="82"/>
      <c r="BJ622" s="82"/>
      <c r="BK622" s="82"/>
    </row>
    <row r="623" spans="1:63" ht="15.75" customHeight="1" x14ac:dyDescent="0.25">
      <c r="A623" s="104"/>
      <c r="B623" s="105"/>
      <c r="C623" s="82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8"/>
      <c r="X623" s="108"/>
      <c r="Y623" s="108"/>
      <c r="Z623" s="107"/>
      <c r="AA623" s="107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82"/>
      <c r="AS623" s="82"/>
      <c r="AT623" s="82"/>
      <c r="AU623" s="82"/>
      <c r="AV623" s="82"/>
      <c r="AW623" s="82"/>
      <c r="AX623" s="82"/>
      <c r="AY623" s="82"/>
      <c r="AZ623" s="82"/>
      <c r="BA623" s="82"/>
      <c r="BB623" s="82"/>
      <c r="BC623" s="82"/>
      <c r="BD623" s="82"/>
      <c r="BE623" s="82"/>
      <c r="BF623" s="82"/>
      <c r="BG623" s="82"/>
      <c r="BH623" s="82"/>
      <c r="BI623" s="82"/>
      <c r="BJ623" s="82"/>
      <c r="BK623" s="82"/>
    </row>
    <row r="624" spans="1:63" ht="15.75" customHeight="1" x14ac:dyDescent="0.25">
      <c r="A624" s="104"/>
      <c r="B624" s="105"/>
      <c r="C624" s="82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8"/>
      <c r="X624" s="108"/>
      <c r="Y624" s="108"/>
      <c r="Z624" s="107"/>
      <c r="AA624" s="107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82"/>
      <c r="AS624" s="82"/>
      <c r="AT624" s="82"/>
      <c r="AU624" s="82"/>
      <c r="AV624" s="82"/>
      <c r="AW624" s="82"/>
      <c r="AX624" s="82"/>
      <c r="AY624" s="82"/>
      <c r="AZ624" s="82"/>
      <c r="BA624" s="82"/>
      <c r="BB624" s="82"/>
      <c r="BC624" s="82"/>
      <c r="BD624" s="82"/>
      <c r="BE624" s="82"/>
      <c r="BF624" s="82"/>
      <c r="BG624" s="82"/>
      <c r="BH624" s="82"/>
      <c r="BI624" s="82"/>
      <c r="BJ624" s="82"/>
      <c r="BK624" s="82"/>
    </row>
    <row r="625" spans="1:63" ht="15.75" customHeight="1" x14ac:dyDescent="0.25">
      <c r="A625" s="104"/>
      <c r="B625" s="105"/>
      <c r="C625" s="82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8"/>
      <c r="X625" s="108"/>
      <c r="Y625" s="108"/>
      <c r="Z625" s="107"/>
      <c r="AA625" s="107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82"/>
      <c r="AS625" s="82"/>
      <c r="AT625" s="82"/>
      <c r="AU625" s="82"/>
      <c r="AV625" s="82"/>
      <c r="AW625" s="82"/>
      <c r="AX625" s="82"/>
      <c r="AY625" s="82"/>
      <c r="AZ625" s="82"/>
      <c r="BA625" s="82"/>
      <c r="BB625" s="82"/>
      <c r="BC625" s="82"/>
      <c r="BD625" s="82"/>
      <c r="BE625" s="82"/>
      <c r="BF625" s="82"/>
      <c r="BG625" s="82"/>
      <c r="BH625" s="82"/>
      <c r="BI625" s="82"/>
      <c r="BJ625" s="82"/>
      <c r="BK625" s="82"/>
    </row>
    <row r="626" spans="1:63" ht="15.75" customHeight="1" x14ac:dyDescent="0.25">
      <c r="A626" s="104"/>
      <c r="B626" s="105"/>
      <c r="C626" s="82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8"/>
      <c r="X626" s="108"/>
      <c r="Y626" s="108"/>
      <c r="Z626" s="107"/>
      <c r="AA626" s="107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  <c r="BC626" s="82"/>
      <c r="BD626" s="82"/>
      <c r="BE626" s="82"/>
      <c r="BF626" s="82"/>
      <c r="BG626" s="82"/>
      <c r="BH626" s="82"/>
      <c r="BI626" s="82"/>
      <c r="BJ626" s="82"/>
      <c r="BK626" s="82"/>
    </row>
    <row r="627" spans="1:63" ht="15.75" customHeight="1" x14ac:dyDescent="0.25">
      <c r="A627" s="104"/>
      <c r="B627" s="105"/>
      <c r="C627" s="82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8"/>
      <c r="X627" s="108"/>
      <c r="Y627" s="108"/>
      <c r="Z627" s="107"/>
      <c r="AA627" s="107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82"/>
      <c r="AS627" s="82"/>
      <c r="AT627" s="82"/>
      <c r="AU627" s="82"/>
      <c r="AV627" s="82"/>
      <c r="AW627" s="82"/>
      <c r="AX627" s="82"/>
      <c r="AY627" s="82"/>
      <c r="AZ627" s="82"/>
      <c r="BA627" s="82"/>
      <c r="BB627" s="82"/>
      <c r="BC627" s="82"/>
      <c r="BD627" s="82"/>
      <c r="BE627" s="82"/>
      <c r="BF627" s="82"/>
      <c r="BG627" s="82"/>
      <c r="BH627" s="82"/>
      <c r="BI627" s="82"/>
      <c r="BJ627" s="82"/>
      <c r="BK627" s="82"/>
    </row>
    <row r="628" spans="1:63" ht="15.75" customHeight="1" x14ac:dyDescent="0.25">
      <c r="A628" s="104"/>
      <c r="B628" s="105"/>
      <c r="C628" s="82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8"/>
      <c r="X628" s="108"/>
      <c r="Y628" s="108"/>
      <c r="Z628" s="107"/>
      <c r="AA628" s="107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82"/>
      <c r="AS628" s="82"/>
      <c r="AT628" s="82"/>
      <c r="AU628" s="82"/>
      <c r="AV628" s="82"/>
      <c r="AW628" s="82"/>
      <c r="AX628" s="82"/>
      <c r="AY628" s="82"/>
      <c r="AZ628" s="82"/>
      <c r="BA628" s="82"/>
      <c r="BB628" s="82"/>
      <c r="BC628" s="82"/>
      <c r="BD628" s="82"/>
      <c r="BE628" s="82"/>
      <c r="BF628" s="82"/>
      <c r="BG628" s="82"/>
      <c r="BH628" s="82"/>
      <c r="BI628" s="82"/>
      <c r="BJ628" s="82"/>
      <c r="BK628" s="82"/>
    </row>
    <row r="629" spans="1:63" ht="15.75" customHeight="1" x14ac:dyDescent="0.25">
      <c r="A629" s="104"/>
      <c r="B629" s="105"/>
      <c r="C629" s="82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8"/>
      <c r="X629" s="108"/>
      <c r="Y629" s="108"/>
      <c r="Z629" s="107"/>
      <c r="AA629" s="107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82"/>
      <c r="AS629" s="82"/>
      <c r="AT629" s="82"/>
      <c r="AU629" s="82"/>
      <c r="AV629" s="82"/>
      <c r="AW629" s="82"/>
      <c r="AX629" s="82"/>
      <c r="AY629" s="82"/>
      <c r="AZ629" s="82"/>
      <c r="BA629" s="82"/>
      <c r="BB629" s="82"/>
      <c r="BC629" s="82"/>
      <c r="BD629" s="82"/>
      <c r="BE629" s="82"/>
      <c r="BF629" s="82"/>
      <c r="BG629" s="82"/>
      <c r="BH629" s="82"/>
      <c r="BI629" s="82"/>
      <c r="BJ629" s="82"/>
      <c r="BK629" s="82"/>
    </row>
    <row r="630" spans="1:63" ht="15.75" customHeight="1" x14ac:dyDescent="0.25">
      <c r="A630" s="104"/>
      <c r="B630" s="105"/>
      <c r="C630" s="82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8"/>
      <c r="X630" s="108"/>
      <c r="Y630" s="108"/>
      <c r="Z630" s="107"/>
      <c r="AA630" s="107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82"/>
      <c r="AS630" s="82"/>
      <c r="AT630" s="82"/>
      <c r="AU630" s="82"/>
      <c r="AV630" s="82"/>
      <c r="AW630" s="82"/>
      <c r="AX630" s="82"/>
      <c r="AY630" s="82"/>
      <c r="AZ630" s="82"/>
      <c r="BA630" s="82"/>
      <c r="BB630" s="82"/>
      <c r="BC630" s="82"/>
      <c r="BD630" s="82"/>
      <c r="BE630" s="82"/>
      <c r="BF630" s="82"/>
      <c r="BG630" s="82"/>
      <c r="BH630" s="82"/>
      <c r="BI630" s="82"/>
      <c r="BJ630" s="82"/>
      <c r="BK630" s="82"/>
    </row>
    <row r="631" spans="1:63" ht="15.75" customHeight="1" x14ac:dyDescent="0.25">
      <c r="A631" s="104"/>
      <c r="B631" s="105"/>
      <c r="C631" s="82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8"/>
      <c r="X631" s="108"/>
      <c r="Y631" s="108"/>
      <c r="Z631" s="107"/>
      <c r="AA631" s="107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82"/>
      <c r="AS631" s="82"/>
      <c r="AT631" s="82"/>
      <c r="AU631" s="82"/>
      <c r="AV631" s="82"/>
      <c r="AW631" s="82"/>
      <c r="AX631" s="82"/>
      <c r="AY631" s="82"/>
      <c r="AZ631" s="82"/>
      <c r="BA631" s="82"/>
      <c r="BB631" s="82"/>
      <c r="BC631" s="82"/>
      <c r="BD631" s="82"/>
      <c r="BE631" s="82"/>
      <c r="BF631" s="82"/>
      <c r="BG631" s="82"/>
      <c r="BH631" s="82"/>
      <c r="BI631" s="82"/>
      <c r="BJ631" s="82"/>
      <c r="BK631" s="82"/>
    </row>
    <row r="632" spans="1:63" ht="15.75" customHeight="1" x14ac:dyDescent="0.25">
      <c r="A632" s="104"/>
      <c r="B632" s="105"/>
      <c r="C632" s="82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8"/>
      <c r="X632" s="108"/>
      <c r="Y632" s="108"/>
      <c r="Z632" s="107"/>
      <c r="AA632" s="107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82"/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  <c r="BC632" s="82"/>
      <c r="BD632" s="82"/>
      <c r="BE632" s="82"/>
      <c r="BF632" s="82"/>
      <c r="BG632" s="82"/>
      <c r="BH632" s="82"/>
      <c r="BI632" s="82"/>
      <c r="BJ632" s="82"/>
      <c r="BK632" s="82"/>
    </row>
    <row r="633" spans="1:63" ht="15.75" customHeight="1" x14ac:dyDescent="0.25">
      <c r="A633" s="104"/>
      <c r="B633" s="105"/>
      <c r="C633" s="82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8"/>
      <c r="X633" s="108"/>
      <c r="Y633" s="108"/>
      <c r="Z633" s="107"/>
      <c r="AA633" s="107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82"/>
      <c r="AS633" s="82"/>
      <c r="AT633" s="82"/>
      <c r="AU633" s="82"/>
      <c r="AV633" s="82"/>
      <c r="AW633" s="82"/>
      <c r="AX633" s="82"/>
      <c r="AY633" s="82"/>
      <c r="AZ633" s="82"/>
      <c r="BA633" s="82"/>
      <c r="BB633" s="82"/>
      <c r="BC633" s="82"/>
      <c r="BD633" s="82"/>
      <c r="BE633" s="82"/>
      <c r="BF633" s="82"/>
      <c r="BG633" s="82"/>
      <c r="BH633" s="82"/>
      <c r="BI633" s="82"/>
      <c r="BJ633" s="82"/>
      <c r="BK633" s="82"/>
    </row>
    <row r="634" spans="1:63" ht="15.75" customHeight="1" x14ac:dyDescent="0.25">
      <c r="A634" s="104"/>
      <c r="B634" s="105"/>
      <c r="C634" s="82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8"/>
      <c r="X634" s="108"/>
      <c r="Y634" s="108"/>
      <c r="Z634" s="107"/>
      <c r="AA634" s="107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82"/>
      <c r="AS634" s="82"/>
      <c r="AT634" s="82"/>
      <c r="AU634" s="82"/>
      <c r="AV634" s="82"/>
      <c r="AW634" s="82"/>
      <c r="AX634" s="82"/>
      <c r="AY634" s="82"/>
      <c r="AZ634" s="82"/>
      <c r="BA634" s="82"/>
      <c r="BB634" s="82"/>
      <c r="BC634" s="82"/>
      <c r="BD634" s="82"/>
      <c r="BE634" s="82"/>
      <c r="BF634" s="82"/>
      <c r="BG634" s="82"/>
      <c r="BH634" s="82"/>
      <c r="BI634" s="82"/>
      <c r="BJ634" s="82"/>
      <c r="BK634" s="82"/>
    </row>
    <row r="635" spans="1:63" ht="15.75" customHeight="1" x14ac:dyDescent="0.25">
      <c r="A635" s="104"/>
      <c r="B635" s="105"/>
      <c r="C635" s="82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8"/>
      <c r="X635" s="108"/>
      <c r="Y635" s="108"/>
      <c r="Z635" s="107"/>
      <c r="AA635" s="107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82"/>
      <c r="AS635" s="82"/>
      <c r="AT635" s="82"/>
      <c r="AU635" s="82"/>
      <c r="AV635" s="82"/>
      <c r="AW635" s="82"/>
      <c r="AX635" s="82"/>
      <c r="AY635" s="82"/>
      <c r="AZ635" s="82"/>
      <c r="BA635" s="82"/>
      <c r="BB635" s="82"/>
      <c r="BC635" s="82"/>
      <c r="BD635" s="82"/>
      <c r="BE635" s="82"/>
      <c r="BF635" s="82"/>
      <c r="BG635" s="82"/>
      <c r="BH635" s="82"/>
      <c r="BI635" s="82"/>
      <c r="BJ635" s="82"/>
      <c r="BK635" s="82"/>
    </row>
    <row r="636" spans="1:63" ht="15.75" customHeight="1" x14ac:dyDescent="0.25">
      <c r="A636" s="104"/>
      <c r="B636" s="105"/>
      <c r="C636" s="82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8"/>
      <c r="X636" s="108"/>
      <c r="Y636" s="108"/>
      <c r="Z636" s="107"/>
      <c r="AA636" s="107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  <c r="BC636" s="82"/>
      <c r="BD636" s="82"/>
      <c r="BE636" s="82"/>
      <c r="BF636" s="82"/>
      <c r="BG636" s="82"/>
      <c r="BH636" s="82"/>
      <c r="BI636" s="82"/>
      <c r="BJ636" s="82"/>
      <c r="BK636" s="82"/>
    </row>
    <row r="637" spans="1:63" ht="15.75" customHeight="1" x14ac:dyDescent="0.25">
      <c r="A637" s="104"/>
      <c r="B637" s="105"/>
      <c r="C637" s="82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8"/>
      <c r="X637" s="108"/>
      <c r="Y637" s="108"/>
      <c r="Z637" s="107"/>
      <c r="AA637" s="107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82"/>
      <c r="AS637" s="82"/>
      <c r="AT637" s="82"/>
      <c r="AU637" s="82"/>
      <c r="AV637" s="82"/>
      <c r="AW637" s="82"/>
      <c r="AX637" s="82"/>
      <c r="AY637" s="82"/>
      <c r="AZ637" s="82"/>
      <c r="BA637" s="82"/>
      <c r="BB637" s="82"/>
      <c r="BC637" s="82"/>
      <c r="BD637" s="82"/>
      <c r="BE637" s="82"/>
      <c r="BF637" s="82"/>
      <c r="BG637" s="82"/>
      <c r="BH637" s="82"/>
      <c r="BI637" s="82"/>
      <c r="BJ637" s="82"/>
      <c r="BK637" s="82"/>
    </row>
    <row r="638" spans="1:63" ht="15.75" customHeight="1" x14ac:dyDescent="0.25">
      <c r="A638" s="104"/>
      <c r="B638" s="105"/>
      <c r="C638" s="82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8"/>
      <c r="X638" s="108"/>
      <c r="Y638" s="108"/>
      <c r="Z638" s="107"/>
      <c r="AA638" s="107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  <c r="BC638" s="82"/>
      <c r="BD638" s="82"/>
      <c r="BE638" s="82"/>
      <c r="BF638" s="82"/>
      <c r="BG638" s="82"/>
      <c r="BH638" s="82"/>
      <c r="BI638" s="82"/>
      <c r="BJ638" s="82"/>
      <c r="BK638" s="82"/>
    </row>
    <row r="639" spans="1:63" ht="15.75" customHeight="1" x14ac:dyDescent="0.25">
      <c r="A639" s="104"/>
      <c r="B639" s="105"/>
      <c r="C639" s="82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8"/>
      <c r="X639" s="108"/>
      <c r="Y639" s="108"/>
      <c r="Z639" s="107"/>
      <c r="AA639" s="107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82"/>
      <c r="AS639" s="82"/>
      <c r="AT639" s="82"/>
      <c r="AU639" s="82"/>
      <c r="AV639" s="82"/>
      <c r="AW639" s="82"/>
      <c r="AX639" s="82"/>
      <c r="AY639" s="82"/>
      <c r="AZ639" s="82"/>
      <c r="BA639" s="82"/>
      <c r="BB639" s="82"/>
      <c r="BC639" s="82"/>
      <c r="BD639" s="82"/>
      <c r="BE639" s="82"/>
      <c r="BF639" s="82"/>
      <c r="BG639" s="82"/>
      <c r="BH639" s="82"/>
      <c r="BI639" s="82"/>
      <c r="BJ639" s="82"/>
      <c r="BK639" s="82"/>
    </row>
    <row r="640" spans="1:63" ht="15.75" customHeight="1" x14ac:dyDescent="0.25">
      <c r="A640" s="104"/>
      <c r="B640" s="105"/>
      <c r="C640" s="82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8"/>
      <c r="X640" s="108"/>
      <c r="Y640" s="108"/>
      <c r="Z640" s="107"/>
      <c r="AA640" s="107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  <c r="BC640" s="82"/>
      <c r="BD640" s="82"/>
      <c r="BE640" s="82"/>
      <c r="BF640" s="82"/>
      <c r="BG640" s="82"/>
      <c r="BH640" s="82"/>
      <c r="BI640" s="82"/>
      <c r="BJ640" s="82"/>
      <c r="BK640" s="82"/>
    </row>
    <row r="641" spans="1:63" ht="15.75" customHeight="1" x14ac:dyDescent="0.25">
      <c r="A641" s="104"/>
      <c r="B641" s="105"/>
      <c r="C641" s="82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8"/>
      <c r="X641" s="108"/>
      <c r="Y641" s="108"/>
      <c r="Z641" s="107"/>
      <c r="AA641" s="107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09"/>
      <c r="AP641" s="109"/>
      <c r="AQ641" s="109"/>
      <c r="AR641" s="82"/>
      <c r="AS641" s="82"/>
      <c r="AT641" s="82"/>
      <c r="AU641" s="82"/>
      <c r="AV641" s="82"/>
      <c r="AW641" s="82"/>
      <c r="AX641" s="82"/>
      <c r="AY641" s="82"/>
      <c r="AZ641" s="82"/>
      <c r="BA641" s="82"/>
      <c r="BB641" s="82"/>
      <c r="BC641" s="82"/>
      <c r="BD641" s="82"/>
      <c r="BE641" s="82"/>
      <c r="BF641" s="82"/>
      <c r="BG641" s="82"/>
      <c r="BH641" s="82"/>
      <c r="BI641" s="82"/>
      <c r="BJ641" s="82"/>
      <c r="BK641" s="82"/>
    </row>
    <row r="642" spans="1:63" ht="15.75" customHeight="1" x14ac:dyDescent="0.25">
      <c r="A642" s="104"/>
      <c r="B642" s="105"/>
      <c r="C642" s="82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8"/>
      <c r="X642" s="108"/>
      <c r="Y642" s="108"/>
      <c r="Z642" s="107"/>
      <c r="AA642" s="107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Q642" s="109"/>
      <c r="AR642" s="82"/>
      <c r="AS642" s="82"/>
      <c r="AT642" s="82"/>
      <c r="AU642" s="82"/>
      <c r="AV642" s="82"/>
      <c r="AW642" s="82"/>
      <c r="AX642" s="82"/>
      <c r="AY642" s="82"/>
      <c r="AZ642" s="82"/>
      <c r="BA642" s="82"/>
      <c r="BB642" s="82"/>
      <c r="BC642" s="82"/>
      <c r="BD642" s="82"/>
      <c r="BE642" s="82"/>
      <c r="BF642" s="82"/>
      <c r="BG642" s="82"/>
      <c r="BH642" s="82"/>
      <c r="BI642" s="82"/>
      <c r="BJ642" s="82"/>
      <c r="BK642" s="82"/>
    </row>
    <row r="643" spans="1:63" ht="15.75" customHeight="1" x14ac:dyDescent="0.25">
      <c r="A643" s="104"/>
      <c r="B643" s="105"/>
      <c r="C643" s="82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8"/>
      <c r="X643" s="108"/>
      <c r="Y643" s="108"/>
      <c r="Z643" s="107"/>
      <c r="AA643" s="107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Q643" s="109"/>
      <c r="AR643" s="82"/>
      <c r="AS643" s="82"/>
      <c r="AT643" s="82"/>
      <c r="AU643" s="82"/>
      <c r="AV643" s="82"/>
      <c r="AW643" s="82"/>
      <c r="AX643" s="82"/>
      <c r="AY643" s="82"/>
      <c r="AZ643" s="82"/>
      <c r="BA643" s="82"/>
      <c r="BB643" s="82"/>
      <c r="BC643" s="82"/>
      <c r="BD643" s="82"/>
      <c r="BE643" s="82"/>
      <c r="BF643" s="82"/>
      <c r="BG643" s="82"/>
      <c r="BH643" s="82"/>
      <c r="BI643" s="82"/>
      <c r="BJ643" s="82"/>
      <c r="BK643" s="82"/>
    </row>
    <row r="644" spans="1:63" ht="15.75" customHeight="1" x14ac:dyDescent="0.25">
      <c r="A644" s="104"/>
      <c r="B644" s="105"/>
      <c r="C644" s="82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8"/>
      <c r="X644" s="108"/>
      <c r="Y644" s="108"/>
      <c r="Z644" s="107"/>
      <c r="AA644" s="107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  <c r="AO644" s="109"/>
      <c r="AP644" s="109"/>
      <c r="AQ644" s="109"/>
      <c r="AR644" s="82"/>
      <c r="AS644" s="82"/>
      <c r="AT644" s="82"/>
      <c r="AU644" s="82"/>
      <c r="AV644" s="82"/>
      <c r="AW644" s="82"/>
      <c r="AX644" s="82"/>
      <c r="AY644" s="82"/>
      <c r="AZ644" s="82"/>
      <c r="BA644" s="82"/>
      <c r="BB644" s="82"/>
      <c r="BC644" s="82"/>
      <c r="BD644" s="82"/>
      <c r="BE644" s="82"/>
      <c r="BF644" s="82"/>
      <c r="BG644" s="82"/>
      <c r="BH644" s="82"/>
      <c r="BI644" s="82"/>
      <c r="BJ644" s="82"/>
      <c r="BK644" s="82"/>
    </row>
    <row r="645" spans="1:63" ht="15.75" customHeight="1" x14ac:dyDescent="0.25">
      <c r="A645" s="104"/>
      <c r="B645" s="105"/>
      <c r="C645" s="82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8"/>
      <c r="X645" s="108"/>
      <c r="Y645" s="108"/>
      <c r="Z645" s="107"/>
      <c r="AA645" s="107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09"/>
      <c r="AP645" s="109"/>
      <c r="AQ645" s="109"/>
      <c r="AR645" s="82"/>
      <c r="AS645" s="82"/>
      <c r="AT645" s="82"/>
      <c r="AU645" s="82"/>
      <c r="AV645" s="82"/>
      <c r="AW645" s="82"/>
      <c r="AX645" s="82"/>
      <c r="AY645" s="82"/>
      <c r="AZ645" s="82"/>
      <c r="BA645" s="82"/>
      <c r="BB645" s="82"/>
      <c r="BC645" s="82"/>
      <c r="BD645" s="82"/>
      <c r="BE645" s="82"/>
      <c r="BF645" s="82"/>
      <c r="BG645" s="82"/>
      <c r="BH645" s="82"/>
      <c r="BI645" s="82"/>
      <c r="BJ645" s="82"/>
      <c r="BK645" s="82"/>
    </row>
    <row r="646" spans="1:63" ht="15.75" customHeight="1" x14ac:dyDescent="0.25">
      <c r="A646" s="104"/>
      <c r="B646" s="105"/>
      <c r="C646" s="82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8"/>
      <c r="X646" s="108"/>
      <c r="Y646" s="108"/>
      <c r="Z646" s="107"/>
      <c r="AA646" s="107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Q646" s="109"/>
      <c r="AR646" s="82"/>
      <c r="AS646" s="82"/>
      <c r="AT646" s="82"/>
      <c r="AU646" s="82"/>
      <c r="AV646" s="82"/>
      <c r="AW646" s="82"/>
      <c r="AX646" s="82"/>
      <c r="AY646" s="82"/>
      <c r="AZ646" s="82"/>
      <c r="BA646" s="82"/>
      <c r="BB646" s="82"/>
      <c r="BC646" s="82"/>
      <c r="BD646" s="82"/>
      <c r="BE646" s="82"/>
      <c r="BF646" s="82"/>
      <c r="BG646" s="82"/>
      <c r="BH646" s="82"/>
      <c r="BI646" s="82"/>
      <c r="BJ646" s="82"/>
      <c r="BK646" s="82"/>
    </row>
    <row r="647" spans="1:63" ht="15.75" customHeight="1" x14ac:dyDescent="0.25">
      <c r="A647" s="104"/>
      <c r="B647" s="105"/>
      <c r="C647" s="82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8"/>
      <c r="X647" s="108"/>
      <c r="Y647" s="108"/>
      <c r="Z647" s="107"/>
      <c r="AA647" s="107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Q647" s="109"/>
      <c r="AR647" s="82"/>
      <c r="AS647" s="82"/>
      <c r="AT647" s="82"/>
      <c r="AU647" s="82"/>
      <c r="AV647" s="82"/>
      <c r="AW647" s="82"/>
      <c r="AX647" s="82"/>
      <c r="AY647" s="82"/>
      <c r="AZ647" s="82"/>
      <c r="BA647" s="82"/>
      <c r="BB647" s="82"/>
      <c r="BC647" s="82"/>
      <c r="BD647" s="82"/>
      <c r="BE647" s="82"/>
      <c r="BF647" s="82"/>
      <c r="BG647" s="82"/>
      <c r="BH647" s="82"/>
      <c r="BI647" s="82"/>
      <c r="BJ647" s="82"/>
      <c r="BK647" s="82"/>
    </row>
    <row r="648" spans="1:63" ht="15.75" customHeight="1" x14ac:dyDescent="0.25">
      <c r="A648" s="104"/>
      <c r="B648" s="105"/>
      <c r="C648" s="82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8"/>
      <c r="X648" s="108"/>
      <c r="Y648" s="108"/>
      <c r="Z648" s="107"/>
      <c r="AA648" s="107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09"/>
      <c r="AP648" s="109"/>
      <c r="AQ648" s="109"/>
      <c r="AR648" s="82"/>
      <c r="AS648" s="82"/>
      <c r="AT648" s="82"/>
      <c r="AU648" s="82"/>
      <c r="AV648" s="82"/>
      <c r="AW648" s="82"/>
      <c r="AX648" s="82"/>
      <c r="AY648" s="82"/>
      <c r="AZ648" s="82"/>
      <c r="BA648" s="82"/>
      <c r="BB648" s="82"/>
      <c r="BC648" s="82"/>
      <c r="BD648" s="82"/>
      <c r="BE648" s="82"/>
      <c r="BF648" s="82"/>
      <c r="BG648" s="82"/>
      <c r="BH648" s="82"/>
      <c r="BI648" s="82"/>
      <c r="BJ648" s="82"/>
      <c r="BK648" s="82"/>
    </row>
    <row r="649" spans="1:63" ht="15.75" customHeight="1" x14ac:dyDescent="0.25">
      <c r="A649" s="104"/>
      <c r="B649" s="105"/>
      <c r="C649" s="82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8"/>
      <c r="X649" s="108"/>
      <c r="Y649" s="108"/>
      <c r="Z649" s="107"/>
      <c r="AA649" s="107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09"/>
      <c r="AP649" s="109"/>
      <c r="AQ649" s="109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  <c r="BC649" s="82"/>
      <c r="BD649" s="82"/>
      <c r="BE649" s="82"/>
      <c r="BF649" s="82"/>
      <c r="BG649" s="82"/>
      <c r="BH649" s="82"/>
      <c r="BI649" s="82"/>
      <c r="BJ649" s="82"/>
      <c r="BK649" s="82"/>
    </row>
    <row r="650" spans="1:63" ht="15.75" customHeight="1" x14ac:dyDescent="0.25">
      <c r="A650" s="104"/>
      <c r="B650" s="105"/>
      <c r="C650" s="82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8"/>
      <c r="X650" s="108"/>
      <c r="Y650" s="108"/>
      <c r="Z650" s="107"/>
      <c r="AA650" s="107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82"/>
      <c r="AS650" s="82"/>
      <c r="AT650" s="82"/>
      <c r="AU650" s="82"/>
      <c r="AV650" s="82"/>
      <c r="AW650" s="82"/>
      <c r="AX650" s="82"/>
      <c r="AY650" s="82"/>
      <c r="AZ650" s="82"/>
      <c r="BA650" s="82"/>
      <c r="BB650" s="82"/>
      <c r="BC650" s="82"/>
      <c r="BD650" s="82"/>
      <c r="BE650" s="82"/>
      <c r="BF650" s="82"/>
      <c r="BG650" s="82"/>
      <c r="BH650" s="82"/>
      <c r="BI650" s="82"/>
      <c r="BJ650" s="82"/>
      <c r="BK650" s="82"/>
    </row>
    <row r="651" spans="1:63" ht="15.75" customHeight="1" x14ac:dyDescent="0.25">
      <c r="A651" s="104"/>
      <c r="B651" s="105"/>
      <c r="C651" s="82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8"/>
      <c r="X651" s="108"/>
      <c r="Y651" s="108"/>
      <c r="Z651" s="107"/>
      <c r="AA651" s="107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82"/>
      <c r="AS651" s="82"/>
      <c r="AT651" s="82"/>
      <c r="AU651" s="82"/>
      <c r="AV651" s="82"/>
      <c r="AW651" s="82"/>
      <c r="AX651" s="82"/>
      <c r="AY651" s="82"/>
      <c r="AZ651" s="82"/>
      <c r="BA651" s="82"/>
      <c r="BB651" s="82"/>
      <c r="BC651" s="82"/>
      <c r="BD651" s="82"/>
      <c r="BE651" s="82"/>
      <c r="BF651" s="82"/>
      <c r="BG651" s="82"/>
      <c r="BH651" s="82"/>
      <c r="BI651" s="82"/>
      <c r="BJ651" s="82"/>
      <c r="BK651" s="82"/>
    </row>
    <row r="652" spans="1:63" ht="15.75" customHeight="1" x14ac:dyDescent="0.25">
      <c r="A652" s="104"/>
      <c r="B652" s="105"/>
      <c r="C652" s="82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8"/>
      <c r="X652" s="108"/>
      <c r="Y652" s="108"/>
      <c r="Z652" s="107"/>
      <c r="AA652" s="107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82"/>
      <c r="AS652" s="82"/>
      <c r="AT652" s="82"/>
      <c r="AU652" s="82"/>
      <c r="AV652" s="82"/>
      <c r="AW652" s="82"/>
      <c r="AX652" s="82"/>
      <c r="AY652" s="82"/>
      <c r="AZ652" s="82"/>
      <c r="BA652" s="82"/>
      <c r="BB652" s="82"/>
      <c r="BC652" s="82"/>
      <c r="BD652" s="82"/>
      <c r="BE652" s="82"/>
      <c r="BF652" s="82"/>
      <c r="BG652" s="82"/>
      <c r="BH652" s="82"/>
      <c r="BI652" s="82"/>
      <c r="BJ652" s="82"/>
      <c r="BK652" s="82"/>
    </row>
    <row r="653" spans="1:63" ht="15.75" customHeight="1" x14ac:dyDescent="0.25">
      <c r="A653" s="104"/>
      <c r="B653" s="105"/>
      <c r="C653" s="82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8"/>
      <c r="X653" s="108"/>
      <c r="Y653" s="108"/>
      <c r="Z653" s="107"/>
      <c r="AA653" s="107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09"/>
      <c r="AP653" s="109"/>
      <c r="AQ653" s="109"/>
      <c r="AR653" s="82"/>
      <c r="AS653" s="82"/>
      <c r="AT653" s="82"/>
      <c r="AU653" s="82"/>
      <c r="AV653" s="82"/>
      <c r="AW653" s="82"/>
      <c r="AX653" s="82"/>
      <c r="AY653" s="82"/>
      <c r="AZ653" s="82"/>
      <c r="BA653" s="82"/>
      <c r="BB653" s="82"/>
      <c r="BC653" s="82"/>
      <c r="BD653" s="82"/>
      <c r="BE653" s="82"/>
      <c r="BF653" s="82"/>
      <c r="BG653" s="82"/>
      <c r="BH653" s="82"/>
      <c r="BI653" s="82"/>
      <c r="BJ653" s="82"/>
      <c r="BK653" s="82"/>
    </row>
    <row r="654" spans="1:63" ht="15.75" customHeight="1" x14ac:dyDescent="0.25">
      <c r="A654" s="104"/>
      <c r="B654" s="105"/>
      <c r="C654" s="82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8"/>
      <c r="X654" s="108"/>
      <c r="Y654" s="108"/>
      <c r="Z654" s="107"/>
      <c r="AA654" s="107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09"/>
      <c r="AP654" s="109"/>
      <c r="AQ654" s="109"/>
      <c r="AR654" s="82"/>
      <c r="AS654" s="82"/>
      <c r="AT654" s="82"/>
      <c r="AU654" s="82"/>
      <c r="AV654" s="82"/>
      <c r="AW654" s="82"/>
      <c r="AX654" s="82"/>
      <c r="AY654" s="82"/>
      <c r="AZ654" s="82"/>
      <c r="BA654" s="82"/>
      <c r="BB654" s="82"/>
      <c r="BC654" s="82"/>
      <c r="BD654" s="82"/>
      <c r="BE654" s="82"/>
      <c r="BF654" s="82"/>
      <c r="BG654" s="82"/>
      <c r="BH654" s="82"/>
      <c r="BI654" s="82"/>
      <c r="BJ654" s="82"/>
      <c r="BK654" s="82"/>
    </row>
    <row r="655" spans="1:63" ht="15.75" customHeight="1" x14ac:dyDescent="0.25">
      <c r="A655" s="104"/>
      <c r="B655" s="105"/>
      <c r="C655" s="82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8"/>
      <c r="X655" s="108"/>
      <c r="Y655" s="108"/>
      <c r="Z655" s="107"/>
      <c r="AA655" s="107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09"/>
      <c r="AP655" s="109"/>
      <c r="AQ655" s="109"/>
      <c r="AR655" s="82"/>
      <c r="AS655" s="82"/>
      <c r="AT655" s="82"/>
      <c r="AU655" s="82"/>
      <c r="AV655" s="82"/>
      <c r="AW655" s="82"/>
      <c r="AX655" s="82"/>
      <c r="AY655" s="82"/>
      <c r="AZ655" s="82"/>
      <c r="BA655" s="82"/>
      <c r="BB655" s="82"/>
      <c r="BC655" s="82"/>
      <c r="BD655" s="82"/>
      <c r="BE655" s="82"/>
      <c r="BF655" s="82"/>
      <c r="BG655" s="82"/>
      <c r="BH655" s="82"/>
      <c r="BI655" s="82"/>
      <c r="BJ655" s="82"/>
      <c r="BK655" s="82"/>
    </row>
    <row r="656" spans="1:63" ht="15.75" customHeight="1" x14ac:dyDescent="0.25">
      <c r="A656" s="104"/>
      <c r="B656" s="105"/>
      <c r="C656" s="82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8"/>
      <c r="X656" s="108"/>
      <c r="Y656" s="108"/>
      <c r="Z656" s="107"/>
      <c r="AA656" s="107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09"/>
      <c r="AP656" s="109"/>
      <c r="AQ656" s="109"/>
      <c r="AR656" s="82"/>
      <c r="AS656" s="82"/>
      <c r="AT656" s="82"/>
      <c r="AU656" s="82"/>
      <c r="AV656" s="82"/>
      <c r="AW656" s="82"/>
      <c r="AX656" s="82"/>
      <c r="AY656" s="82"/>
      <c r="AZ656" s="82"/>
      <c r="BA656" s="82"/>
      <c r="BB656" s="82"/>
      <c r="BC656" s="82"/>
      <c r="BD656" s="82"/>
      <c r="BE656" s="82"/>
      <c r="BF656" s="82"/>
      <c r="BG656" s="82"/>
      <c r="BH656" s="82"/>
      <c r="BI656" s="82"/>
      <c r="BJ656" s="82"/>
      <c r="BK656" s="82"/>
    </row>
    <row r="657" spans="1:63" ht="15.75" customHeight="1" x14ac:dyDescent="0.25">
      <c r="A657" s="104"/>
      <c r="B657" s="105"/>
      <c r="C657" s="82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8"/>
      <c r="X657" s="108"/>
      <c r="Y657" s="108"/>
      <c r="Z657" s="107"/>
      <c r="AA657" s="107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Q657" s="109"/>
      <c r="AR657" s="82"/>
      <c r="AS657" s="82"/>
      <c r="AT657" s="82"/>
      <c r="AU657" s="82"/>
      <c r="AV657" s="82"/>
      <c r="AW657" s="82"/>
      <c r="AX657" s="82"/>
      <c r="AY657" s="82"/>
      <c r="AZ657" s="82"/>
      <c r="BA657" s="82"/>
      <c r="BB657" s="82"/>
      <c r="BC657" s="82"/>
      <c r="BD657" s="82"/>
      <c r="BE657" s="82"/>
      <c r="BF657" s="82"/>
      <c r="BG657" s="82"/>
      <c r="BH657" s="82"/>
      <c r="BI657" s="82"/>
      <c r="BJ657" s="82"/>
      <c r="BK657" s="82"/>
    </row>
    <row r="658" spans="1:63" ht="15.75" customHeight="1" x14ac:dyDescent="0.25">
      <c r="A658" s="104"/>
      <c r="B658" s="105"/>
      <c r="C658" s="82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8"/>
      <c r="X658" s="108"/>
      <c r="Y658" s="108"/>
      <c r="Z658" s="107"/>
      <c r="AA658" s="107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82"/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  <c r="BC658" s="82"/>
      <c r="BD658" s="82"/>
      <c r="BE658" s="82"/>
      <c r="BF658" s="82"/>
      <c r="BG658" s="82"/>
      <c r="BH658" s="82"/>
      <c r="BI658" s="82"/>
      <c r="BJ658" s="82"/>
      <c r="BK658" s="82"/>
    </row>
    <row r="659" spans="1:63" ht="15.75" customHeight="1" x14ac:dyDescent="0.25">
      <c r="A659" s="104"/>
      <c r="B659" s="105"/>
      <c r="C659" s="82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8"/>
      <c r="X659" s="108"/>
      <c r="Y659" s="108"/>
      <c r="Z659" s="107"/>
      <c r="AA659" s="107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82"/>
      <c r="AS659" s="82"/>
      <c r="AT659" s="82"/>
      <c r="AU659" s="82"/>
      <c r="AV659" s="82"/>
      <c r="AW659" s="82"/>
      <c r="AX659" s="82"/>
      <c r="AY659" s="82"/>
      <c r="AZ659" s="82"/>
      <c r="BA659" s="82"/>
      <c r="BB659" s="82"/>
      <c r="BC659" s="82"/>
      <c r="BD659" s="82"/>
      <c r="BE659" s="82"/>
      <c r="BF659" s="82"/>
      <c r="BG659" s="82"/>
      <c r="BH659" s="82"/>
      <c r="BI659" s="82"/>
      <c r="BJ659" s="82"/>
      <c r="BK659" s="82"/>
    </row>
    <row r="660" spans="1:63" ht="15.75" customHeight="1" x14ac:dyDescent="0.25">
      <c r="A660" s="104"/>
      <c r="B660" s="105"/>
      <c r="C660" s="82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8"/>
      <c r="X660" s="108"/>
      <c r="Y660" s="108"/>
      <c r="Z660" s="107"/>
      <c r="AA660" s="107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82"/>
      <c r="AS660" s="82"/>
      <c r="AT660" s="82"/>
      <c r="AU660" s="82"/>
      <c r="AV660" s="82"/>
      <c r="AW660" s="82"/>
      <c r="AX660" s="82"/>
      <c r="AY660" s="82"/>
      <c r="AZ660" s="82"/>
      <c r="BA660" s="82"/>
      <c r="BB660" s="82"/>
      <c r="BC660" s="82"/>
      <c r="BD660" s="82"/>
      <c r="BE660" s="82"/>
      <c r="BF660" s="82"/>
      <c r="BG660" s="82"/>
      <c r="BH660" s="82"/>
      <c r="BI660" s="82"/>
      <c r="BJ660" s="82"/>
      <c r="BK660" s="82"/>
    </row>
    <row r="661" spans="1:63" ht="15.75" customHeight="1" x14ac:dyDescent="0.25">
      <c r="A661" s="104"/>
      <c r="B661" s="105"/>
      <c r="C661" s="82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8"/>
      <c r="X661" s="108"/>
      <c r="Y661" s="108"/>
      <c r="Z661" s="107"/>
      <c r="AA661" s="107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82"/>
      <c r="AS661" s="82"/>
      <c r="AT661" s="82"/>
      <c r="AU661" s="82"/>
      <c r="AV661" s="82"/>
      <c r="AW661" s="82"/>
      <c r="AX661" s="82"/>
      <c r="AY661" s="82"/>
      <c r="AZ661" s="82"/>
      <c r="BA661" s="82"/>
      <c r="BB661" s="82"/>
      <c r="BC661" s="82"/>
      <c r="BD661" s="82"/>
      <c r="BE661" s="82"/>
      <c r="BF661" s="82"/>
      <c r="BG661" s="82"/>
      <c r="BH661" s="82"/>
      <c r="BI661" s="82"/>
      <c r="BJ661" s="82"/>
      <c r="BK661" s="82"/>
    </row>
    <row r="662" spans="1:63" ht="15.75" customHeight="1" x14ac:dyDescent="0.25">
      <c r="A662" s="104"/>
      <c r="B662" s="105"/>
      <c r="C662" s="82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8"/>
      <c r="X662" s="108"/>
      <c r="Y662" s="108"/>
      <c r="Z662" s="107"/>
      <c r="AA662" s="107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82"/>
      <c r="AS662" s="82"/>
      <c r="AT662" s="82"/>
      <c r="AU662" s="82"/>
      <c r="AV662" s="82"/>
      <c r="AW662" s="82"/>
      <c r="AX662" s="82"/>
      <c r="AY662" s="82"/>
      <c r="AZ662" s="82"/>
      <c r="BA662" s="82"/>
      <c r="BB662" s="82"/>
      <c r="BC662" s="82"/>
      <c r="BD662" s="82"/>
      <c r="BE662" s="82"/>
      <c r="BF662" s="82"/>
      <c r="BG662" s="82"/>
      <c r="BH662" s="82"/>
      <c r="BI662" s="82"/>
      <c r="BJ662" s="82"/>
      <c r="BK662" s="82"/>
    </row>
    <row r="663" spans="1:63" ht="15.75" customHeight="1" x14ac:dyDescent="0.25">
      <c r="A663" s="104"/>
      <c r="B663" s="105"/>
      <c r="C663" s="82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8"/>
      <c r="X663" s="108"/>
      <c r="Y663" s="108"/>
      <c r="Z663" s="107"/>
      <c r="AA663" s="107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82"/>
      <c r="AS663" s="82"/>
      <c r="AT663" s="82"/>
      <c r="AU663" s="82"/>
      <c r="AV663" s="82"/>
      <c r="AW663" s="82"/>
      <c r="AX663" s="82"/>
      <c r="AY663" s="82"/>
      <c r="AZ663" s="82"/>
      <c r="BA663" s="82"/>
      <c r="BB663" s="82"/>
      <c r="BC663" s="82"/>
      <c r="BD663" s="82"/>
      <c r="BE663" s="82"/>
      <c r="BF663" s="82"/>
      <c r="BG663" s="82"/>
      <c r="BH663" s="82"/>
      <c r="BI663" s="82"/>
      <c r="BJ663" s="82"/>
      <c r="BK663" s="82"/>
    </row>
    <row r="664" spans="1:63" ht="15.75" customHeight="1" x14ac:dyDescent="0.25">
      <c r="A664" s="104"/>
      <c r="B664" s="105"/>
      <c r="C664" s="82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8"/>
      <c r="X664" s="108"/>
      <c r="Y664" s="108"/>
      <c r="Z664" s="107"/>
      <c r="AA664" s="107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82"/>
      <c r="AS664" s="82"/>
      <c r="AT664" s="82"/>
      <c r="AU664" s="82"/>
      <c r="AV664" s="82"/>
      <c r="AW664" s="82"/>
      <c r="AX664" s="82"/>
      <c r="AY664" s="82"/>
      <c r="AZ664" s="82"/>
      <c r="BA664" s="82"/>
      <c r="BB664" s="82"/>
      <c r="BC664" s="82"/>
      <c r="BD664" s="82"/>
      <c r="BE664" s="82"/>
      <c r="BF664" s="82"/>
      <c r="BG664" s="82"/>
      <c r="BH664" s="82"/>
      <c r="BI664" s="82"/>
      <c r="BJ664" s="82"/>
      <c r="BK664" s="82"/>
    </row>
    <row r="665" spans="1:63" ht="15.75" customHeight="1" x14ac:dyDescent="0.25">
      <c r="A665" s="104"/>
      <c r="B665" s="105"/>
      <c r="C665" s="82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8"/>
      <c r="X665" s="108"/>
      <c r="Y665" s="108"/>
      <c r="Z665" s="107"/>
      <c r="AA665" s="107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82"/>
      <c r="AS665" s="82"/>
      <c r="AT665" s="82"/>
      <c r="AU665" s="82"/>
      <c r="AV665" s="82"/>
      <c r="AW665" s="82"/>
      <c r="AX665" s="82"/>
      <c r="AY665" s="82"/>
      <c r="AZ665" s="82"/>
      <c r="BA665" s="82"/>
      <c r="BB665" s="82"/>
      <c r="BC665" s="82"/>
      <c r="BD665" s="82"/>
      <c r="BE665" s="82"/>
      <c r="BF665" s="82"/>
      <c r="BG665" s="82"/>
      <c r="BH665" s="82"/>
      <c r="BI665" s="82"/>
      <c r="BJ665" s="82"/>
      <c r="BK665" s="82"/>
    </row>
    <row r="666" spans="1:63" ht="15.75" customHeight="1" x14ac:dyDescent="0.25">
      <c r="A666" s="104"/>
      <c r="B666" s="105"/>
      <c r="C666" s="82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8"/>
      <c r="X666" s="108"/>
      <c r="Y666" s="108"/>
      <c r="Z666" s="107"/>
      <c r="AA666" s="107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82"/>
      <c r="AS666" s="82"/>
      <c r="AT666" s="82"/>
      <c r="AU666" s="82"/>
      <c r="AV666" s="82"/>
      <c r="AW666" s="82"/>
      <c r="AX666" s="82"/>
      <c r="AY666" s="82"/>
      <c r="AZ666" s="82"/>
      <c r="BA666" s="82"/>
      <c r="BB666" s="82"/>
      <c r="BC666" s="82"/>
      <c r="BD666" s="82"/>
      <c r="BE666" s="82"/>
      <c r="BF666" s="82"/>
      <c r="BG666" s="82"/>
      <c r="BH666" s="82"/>
      <c r="BI666" s="82"/>
      <c r="BJ666" s="82"/>
      <c r="BK666" s="82"/>
    </row>
    <row r="667" spans="1:63" ht="15.75" customHeight="1" x14ac:dyDescent="0.25">
      <c r="A667" s="104"/>
      <c r="B667" s="105"/>
      <c r="C667" s="82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8"/>
      <c r="X667" s="108"/>
      <c r="Y667" s="108"/>
      <c r="Z667" s="107"/>
      <c r="AA667" s="107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82"/>
      <c r="AS667" s="82"/>
      <c r="AT667" s="82"/>
      <c r="AU667" s="82"/>
      <c r="AV667" s="82"/>
      <c r="AW667" s="82"/>
      <c r="AX667" s="82"/>
      <c r="AY667" s="82"/>
      <c r="AZ667" s="82"/>
      <c r="BA667" s="82"/>
      <c r="BB667" s="82"/>
      <c r="BC667" s="82"/>
      <c r="BD667" s="82"/>
      <c r="BE667" s="82"/>
      <c r="BF667" s="82"/>
      <c r="BG667" s="82"/>
      <c r="BH667" s="82"/>
      <c r="BI667" s="82"/>
      <c r="BJ667" s="82"/>
      <c r="BK667" s="82"/>
    </row>
    <row r="668" spans="1:63" ht="15.75" customHeight="1" x14ac:dyDescent="0.25">
      <c r="A668" s="104"/>
      <c r="B668" s="105"/>
      <c r="C668" s="82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8"/>
      <c r="X668" s="108"/>
      <c r="Y668" s="108"/>
      <c r="Z668" s="107"/>
      <c r="AA668" s="107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  <c r="BC668" s="82"/>
      <c r="BD668" s="82"/>
      <c r="BE668" s="82"/>
      <c r="BF668" s="82"/>
      <c r="BG668" s="82"/>
      <c r="BH668" s="82"/>
      <c r="BI668" s="82"/>
      <c r="BJ668" s="82"/>
      <c r="BK668" s="82"/>
    </row>
    <row r="669" spans="1:63" ht="15.75" customHeight="1" x14ac:dyDescent="0.25">
      <c r="A669" s="104"/>
      <c r="B669" s="105"/>
      <c r="C669" s="82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8"/>
      <c r="X669" s="108"/>
      <c r="Y669" s="108"/>
      <c r="Z669" s="107"/>
      <c r="AA669" s="107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82"/>
      <c r="AS669" s="82"/>
      <c r="AT669" s="82"/>
      <c r="AU669" s="82"/>
      <c r="AV669" s="82"/>
      <c r="AW669" s="82"/>
      <c r="AX669" s="82"/>
      <c r="AY669" s="82"/>
      <c r="AZ669" s="82"/>
      <c r="BA669" s="82"/>
      <c r="BB669" s="82"/>
      <c r="BC669" s="82"/>
      <c r="BD669" s="82"/>
      <c r="BE669" s="82"/>
      <c r="BF669" s="82"/>
      <c r="BG669" s="82"/>
      <c r="BH669" s="82"/>
      <c r="BI669" s="82"/>
      <c r="BJ669" s="82"/>
      <c r="BK669" s="82"/>
    </row>
    <row r="670" spans="1:63" ht="15.75" customHeight="1" x14ac:dyDescent="0.25">
      <c r="A670" s="104"/>
      <c r="B670" s="105"/>
      <c r="C670" s="82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8"/>
      <c r="X670" s="108"/>
      <c r="Y670" s="108"/>
      <c r="Z670" s="107"/>
      <c r="AA670" s="107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82"/>
      <c r="AS670" s="82"/>
      <c r="AT670" s="82"/>
      <c r="AU670" s="82"/>
      <c r="AV670" s="82"/>
      <c r="AW670" s="82"/>
      <c r="AX670" s="82"/>
      <c r="AY670" s="82"/>
      <c r="AZ670" s="82"/>
      <c r="BA670" s="82"/>
      <c r="BB670" s="82"/>
      <c r="BC670" s="82"/>
      <c r="BD670" s="82"/>
      <c r="BE670" s="82"/>
      <c r="BF670" s="82"/>
      <c r="BG670" s="82"/>
      <c r="BH670" s="82"/>
      <c r="BI670" s="82"/>
      <c r="BJ670" s="82"/>
      <c r="BK670" s="82"/>
    </row>
    <row r="671" spans="1:63" ht="15.75" customHeight="1" x14ac:dyDescent="0.25">
      <c r="A671" s="104"/>
      <c r="B671" s="105"/>
      <c r="C671" s="82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8"/>
      <c r="X671" s="108"/>
      <c r="Y671" s="108"/>
      <c r="Z671" s="107"/>
      <c r="AA671" s="107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82"/>
      <c r="AS671" s="82"/>
      <c r="AT671" s="82"/>
      <c r="AU671" s="82"/>
      <c r="AV671" s="82"/>
      <c r="AW671" s="82"/>
      <c r="AX671" s="82"/>
      <c r="AY671" s="82"/>
      <c r="AZ671" s="82"/>
      <c r="BA671" s="82"/>
      <c r="BB671" s="82"/>
      <c r="BC671" s="82"/>
      <c r="BD671" s="82"/>
      <c r="BE671" s="82"/>
      <c r="BF671" s="82"/>
      <c r="BG671" s="82"/>
      <c r="BH671" s="82"/>
      <c r="BI671" s="82"/>
      <c r="BJ671" s="82"/>
      <c r="BK671" s="82"/>
    </row>
    <row r="672" spans="1:63" ht="15.75" customHeight="1" x14ac:dyDescent="0.25">
      <c r="A672" s="104"/>
      <c r="B672" s="105"/>
      <c r="C672" s="82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8"/>
      <c r="X672" s="108"/>
      <c r="Y672" s="108"/>
      <c r="Z672" s="107"/>
      <c r="AA672" s="107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82"/>
      <c r="AS672" s="82"/>
      <c r="AT672" s="82"/>
      <c r="AU672" s="82"/>
      <c r="AV672" s="82"/>
      <c r="AW672" s="82"/>
      <c r="AX672" s="82"/>
      <c r="AY672" s="82"/>
      <c r="AZ672" s="82"/>
      <c r="BA672" s="82"/>
      <c r="BB672" s="82"/>
      <c r="BC672" s="82"/>
      <c r="BD672" s="82"/>
      <c r="BE672" s="82"/>
      <c r="BF672" s="82"/>
      <c r="BG672" s="82"/>
      <c r="BH672" s="82"/>
      <c r="BI672" s="82"/>
      <c r="BJ672" s="82"/>
      <c r="BK672" s="82"/>
    </row>
    <row r="673" spans="1:63" ht="15.75" customHeight="1" x14ac:dyDescent="0.25">
      <c r="A673" s="104"/>
      <c r="B673" s="105"/>
      <c r="C673" s="82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8"/>
      <c r="X673" s="108"/>
      <c r="Y673" s="108"/>
      <c r="Z673" s="107"/>
      <c r="AA673" s="107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09"/>
      <c r="AP673" s="109"/>
      <c r="AQ673" s="109"/>
      <c r="AR673" s="82"/>
      <c r="AS673" s="82"/>
      <c r="AT673" s="82"/>
      <c r="AU673" s="82"/>
      <c r="AV673" s="82"/>
      <c r="AW673" s="82"/>
      <c r="AX673" s="82"/>
      <c r="AY673" s="82"/>
      <c r="AZ673" s="82"/>
      <c r="BA673" s="82"/>
      <c r="BB673" s="82"/>
      <c r="BC673" s="82"/>
      <c r="BD673" s="82"/>
      <c r="BE673" s="82"/>
      <c r="BF673" s="82"/>
      <c r="BG673" s="82"/>
      <c r="BH673" s="82"/>
      <c r="BI673" s="82"/>
      <c r="BJ673" s="82"/>
      <c r="BK673" s="82"/>
    </row>
    <row r="674" spans="1:63" ht="15.75" customHeight="1" x14ac:dyDescent="0.25">
      <c r="A674" s="104"/>
      <c r="B674" s="105"/>
      <c r="C674" s="82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8"/>
      <c r="X674" s="108"/>
      <c r="Y674" s="108"/>
      <c r="Z674" s="107"/>
      <c r="AA674" s="107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09"/>
      <c r="AP674" s="109"/>
      <c r="AQ674" s="109"/>
      <c r="AR674" s="82"/>
      <c r="AS674" s="82"/>
      <c r="AT674" s="82"/>
      <c r="AU674" s="82"/>
      <c r="AV674" s="82"/>
      <c r="AW674" s="82"/>
      <c r="AX674" s="82"/>
      <c r="AY674" s="82"/>
      <c r="AZ674" s="82"/>
      <c r="BA674" s="82"/>
      <c r="BB674" s="82"/>
      <c r="BC674" s="82"/>
      <c r="BD674" s="82"/>
      <c r="BE674" s="82"/>
      <c r="BF674" s="82"/>
      <c r="BG674" s="82"/>
      <c r="BH674" s="82"/>
      <c r="BI674" s="82"/>
      <c r="BJ674" s="82"/>
      <c r="BK674" s="82"/>
    </row>
    <row r="675" spans="1:63" ht="15.75" customHeight="1" x14ac:dyDescent="0.25">
      <c r="A675" s="104"/>
      <c r="B675" s="105"/>
      <c r="C675" s="82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8"/>
      <c r="X675" s="108"/>
      <c r="Y675" s="108"/>
      <c r="Z675" s="107"/>
      <c r="AA675" s="107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09"/>
      <c r="AP675" s="109"/>
      <c r="AQ675" s="109"/>
      <c r="AR675" s="82"/>
      <c r="AS675" s="82"/>
      <c r="AT675" s="82"/>
      <c r="AU675" s="82"/>
      <c r="AV675" s="82"/>
      <c r="AW675" s="82"/>
      <c r="AX675" s="82"/>
      <c r="AY675" s="82"/>
      <c r="AZ675" s="82"/>
      <c r="BA675" s="82"/>
      <c r="BB675" s="82"/>
      <c r="BC675" s="82"/>
      <c r="BD675" s="82"/>
      <c r="BE675" s="82"/>
      <c r="BF675" s="82"/>
      <c r="BG675" s="82"/>
      <c r="BH675" s="82"/>
      <c r="BI675" s="82"/>
      <c r="BJ675" s="82"/>
      <c r="BK675" s="82"/>
    </row>
    <row r="676" spans="1:63" ht="15.75" customHeight="1" x14ac:dyDescent="0.25">
      <c r="A676" s="104"/>
      <c r="B676" s="105"/>
      <c r="C676" s="82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8"/>
      <c r="X676" s="108"/>
      <c r="Y676" s="108"/>
      <c r="Z676" s="107"/>
      <c r="AA676" s="107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  <c r="AO676" s="109"/>
      <c r="AP676" s="109"/>
      <c r="AQ676" s="109"/>
      <c r="AR676" s="82"/>
      <c r="AS676" s="82"/>
      <c r="AT676" s="82"/>
      <c r="AU676" s="82"/>
      <c r="AV676" s="82"/>
      <c r="AW676" s="82"/>
      <c r="AX676" s="82"/>
      <c r="AY676" s="82"/>
      <c r="AZ676" s="82"/>
      <c r="BA676" s="82"/>
      <c r="BB676" s="82"/>
      <c r="BC676" s="82"/>
      <c r="BD676" s="82"/>
      <c r="BE676" s="82"/>
      <c r="BF676" s="82"/>
      <c r="BG676" s="82"/>
      <c r="BH676" s="82"/>
      <c r="BI676" s="82"/>
      <c r="BJ676" s="82"/>
      <c r="BK676" s="82"/>
    </row>
    <row r="677" spans="1:63" ht="15.75" customHeight="1" x14ac:dyDescent="0.25">
      <c r="A677" s="104"/>
      <c r="B677" s="105"/>
      <c r="C677" s="82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8"/>
      <c r="X677" s="108"/>
      <c r="Y677" s="108"/>
      <c r="Z677" s="107"/>
      <c r="AA677" s="107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  <c r="AO677" s="109"/>
      <c r="AP677" s="109"/>
      <c r="AQ677" s="109"/>
      <c r="AR677" s="82"/>
      <c r="AS677" s="82"/>
      <c r="AT677" s="82"/>
      <c r="AU677" s="82"/>
      <c r="AV677" s="82"/>
      <c r="AW677" s="82"/>
      <c r="AX677" s="82"/>
      <c r="AY677" s="82"/>
      <c r="AZ677" s="82"/>
      <c r="BA677" s="82"/>
      <c r="BB677" s="82"/>
      <c r="BC677" s="82"/>
      <c r="BD677" s="82"/>
      <c r="BE677" s="82"/>
      <c r="BF677" s="82"/>
      <c r="BG677" s="82"/>
      <c r="BH677" s="82"/>
      <c r="BI677" s="82"/>
      <c r="BJ677" s="82"/>
      <c r="BK677" s="82"/>
    </row>
    <row r="678" spans="1:63" ht="15.75" customHeight="1" x14ac:dyDescent="0.25">
      <c r="A678" s="104"/>
      <c r="B678" s="105"/>
      <c r="C678" s="82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8"/>
      <c r="X678" s="108"/>
      <c r="Y678" s="108"/>
      <c r="Z678" s="107"/>
      <c r="AA678" s="107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09"/>
      <c r="AP678" s="109"/>
      <c r="AQ678" s="109"/>
      <c r="AR678" s="82"/>
      <c r="AS678" s="82"/>
      <c r="AT678" s="82"/>
      <c r="AU678" s="82"/>
      <c r="AV678" s="82"/>
      <c r="AW678" s="82"/>
      <c r="AX678" s="82"/>
      <c r="AY678" s="82"/>
      <c r="AZ678" s="82"/>
      <c r="BA678" s="82"/>
      <c r="BB678" s="82"/>
      <c r="BC678" s="82"/>
      <c r="BD678" s="82"/>
      <c r="BE678" s="82"/>
      <c r="BF678" s="82"/>
      <c r="BG678" s="82"/>
      <c r="BH678" s="82"/>
      <c r="BI678" s="82"/>
      <c r="BJ678" s="82"/>
      <c r="BK678" s="82"/>
    </row>
    <row r="679" spans="1:63" ht="15.75" customHeight="1" x14ac:dyDescent="0.25">
      <c r="A679" s="104"/>
      <c r="B679" s="105"/>
      <c r="C679" s="82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8"/>
      <c r="X679" s="108"/>
      <c r="Y679" s="108"/>
      <c r="Z679" s="107"/>
      <c r="AA679" s="107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Q679" s="109"/>
      <c r="AR679" s="82"/>
      <c r="AS679" s="82"/>
      <c r="AT679" s="82"/>
      <c r="AU679" s="82"/>
      <c r="AV679" s="82"/>
      <c r="AW679" s="82"/>
      <c r="AX679" s="82"/>
      <c r="AY679" s="82"/>
      <c r="AZ679" s="82"/>
      <c r="BA679" s="82"/>
      <c r="BB679" s="82"/>
      <c r="BC679" s="82"/>
      <c r="BD679" s="82"/>
      <c r="BE679" s="82"/>
      <c r="BF679" s="82"/>
      <c r="BG679" s="82"/>
      <c r="BH679" s="82"/>
      <c r="BI679" s="82"/>
      <c r="BJ679" s="82"/>
      <c r="BK679" s="82"/>
    </row>
    <row r="680" spans="1:63" ht="15.75" customHeight="1" x14ac:dyDescent="0.25">
      <c r="A680" s="104"/>
      <c r="B680" s="105"/>
      <c r="C680" s="82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8"/>
      <c r="X680" s="108"/>
      <c r="Y680" s="108"/>
      <c r="Z680" s="107"/>
      <c r="AA680" s="107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Q680" s="109"/>
      <c r="AR680" s="82"/>
      <c r="AS680" s="82"/>
      <c r="AT680" s="82"/>
      <c r="AU680" s="82"/>
      <c r="AV680" s="82"/>
      <c r="AW680" s="82"/>
      <c r="AX680" s="82"/>
      <c r="AY680" s="82"/>
      <c r="AZ680" s="82"/>
      <c r="BA680" s="82"/>
      <c r="BB680" s="82"/>
      <c r="BC680" s="82"/>
      <c r="BD680" s="82"/>
      <c r="BE680" s="82"/>
      <c r="BF680" s="82"/>
      <c r="BG680" s="82"/>
      <c r="BH680" s="82"/>
      <c r="BI680" s="82"/>
      <c r="BJ680" s="82"/>
      <c r="BK680" s="82"/>
    </row>
    <row r="681" spans="1:63" ht="15.75" customHeight="1" x14ac:dyDescent="0.25">
      <c r="A681" s="104"/>
      <c r="B681" s="105"/>
      <c r="C681" s="82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8"/>
      <c r="X681" s="108"/>
      <c r="Y681" s="108"/>
      <c r="Z681" s="107"/>
      <c r="AA681" s="107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  <c r="AP681" s="109"/>
      <c r="AQ681" s="109"/>
      <c r="AR681" s="82"/>
      <c r="AS681" s="82"/>
      <c r="AT681" s="82"/>
      <c r="AU681" s="82"/>
      <c r="AV681" s="82"/>
      <c r="AW681" s="82"/>
      <c r="AX681" s="82"/>
      <c r="AY681" s="82"/>
      <c r="AZ681" s="82"/>
      <c r="BA681" s="82"/>
      <c r="BB681" s="82"/>
      <c r="BC681" s="82"/>
      <c r="BD681" s="82"/>
      <c r="BE681" s="82"/>
      <c r="BF681" s="82"/>
      <c r="BG681" s="82"/>
      <c r="BH681" s="82"/>
      <c r="BI681" s="82"/>
      <c r="BJ681" s="82"/>
      <c r="BK681" s="82"/>
    </row>
    <row r="682" spans="1:63" ht="15.75" customHeight="1" x14ac:dyDescent="0.25">
      <c r="A682" s="104"/>
      <c r="B682" s="105"/>
      <c r="C682" s="82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8"/>
      <c r="X682" s="108"/>
      <c r="Y682" s="108"/>
      <c r="Z682" s="107"/>
      <c r="AA682" s="107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09"/>
      <c r="AP682" s="109"/>
      <c r="AQ682" s="109"/>
      <c r="AR682" s="82"/>
      <c r="AS682" s="82"/>
      <c r="AT682" s="82"/>
      <c r="AU682" s="82"/>
      <c r="AV682" s="82"/>
      <c r="AW682" s="82"/>
      <c r="AX682" s="82"/>
      <c r="AY682" s="82"/>
      <c r="AZ682" s="82"/>
      <c r="BA682" s="82"/>
      <c r="BB682" s="82"/>
      <c r="BC682" s="82"/>
      <c r="BD682" s="82"/>
      <c r="BE682" s="82"/>
      <c r="BF682" s="82"/>
      <c r="BG682" s="82"/>
      <c r="BH682" s="82"/>
      <c r="BI682" s="82"/>
      <c r="BJ682" s="82"/>
      <c r="BK682" s="82"/>
    </row>
    <row r="683" spans="1:63" ht="15.75" customHeight="1" x14ac:dyDescent="0.25">
      <c r="A683" s="104"/>
      <c r="B683" s="105"/>
      <c r="C683" s="82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8"/>
      <c r="X683" s="108"/>
      <c r="Y683" s="108"/>
      <c r="Z683" s="107"/>
      <c r="AA683" s="107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  <c r="AO683" s="109"/>
      <c r="AP683" s="109"/>
      <c r="AQ683" s="109"/>
      <c r="AR683" s="82"/>
      <c r="AS683" s="82"/>
      <c r="AT683" s="82"/>
      <c r="AU683" s="82"/>
      <c r="AV683" s="82"/>
      <c r="AW683" s="82"/>
      <c r="AX683" s="82"/>
      <c r="AY683" s="82"/>
      <c r="AZ683" s="82"/>
      <c r="BA683" s="82"/>
      <c r="BB683" s="82"/>
      <c r="BC683" s="82"/>
      <c r="BD683" s="82"/>
      <c r="BE683" s="82"/>
      <c r="BF683" s="82"/>
      <c r="BG683" s="82"/>
      <c r="BH683" s="82"/>
      <c r="BI683" s="82"/>
      <c r="BJ683" s="82"/>
      <c r="BK683" s="82"/>
    </row>
    <row r="684" spans="1:63" ht="15.75" customHeight="1" x14ac:dyDescent="0.25">
      <c r="A684" s="104"/>
      <c r="B684" s="105"/>
      <c r="C684" s="82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8"/>
      <c r="X684" s="108"/>
      <c r="Y684" s="108"/>
      <c r="Z684" s="107"/>
      <c r="AA684" s="107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  <c r="AO684" s="109"/>
      <c r="AP684" s="109"/>
      <c r="AQ684" s="109"/>
      <c r="AR684" s="82"/>
      <c r="AS684" s="82"/>
      <c r="AT684" s="82"/>
      <c r="AU684" s="82"/>
      <c r="AV684" s="82"/>
      <c r="AW684" s="82"/>
      <c r="AX684" s="82"/>
      <c r="AY684" s="82"/>
      <c r="AZ684" s="82"/>
      <c r="BA684" s="82"/>
      <c r="BB684" s="82"/>
      <c r="BC684" s="82"/>
      <c r="BD684" s="82"/>
      <c r="BE684" s="82"/>
      <c r="BF684" s="82"/>
      <c r="BG684" s="82"/>
      <c r="BH684" s="82"/>
      <c r="BI684" s="82"/>
      <c r="BJ684" s="82"/>
      <c r="BK684" s="82"/>
    </row>
    <row r="685" spans="1:63" ht="15.75" customHeight="1" x14ac:dyDescent="0.25">
      <c r="A685" s="104"/>
      <c r="B685" s="105"/>
      <c r="C685" s="82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8"/>
      <c r="X685" s="108"/>
      <c r="Y685" s="108"/>
      <c r="Z685" s="107"/>
      <c r="AA685" s="107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  <c r="AO685" s="109"/>
      <c r="AP685" s="109"/>
      <c r="AQ685" s="109"/>
      <c r="AR685" s="82"/>
      <c r="AS685" s="82"/>
      <c r="AT685" s="82"/>
      <c r="AU685" s="82"/>
      <c r="AV685" s="82"/>
      <c r="AW685" s="82"/>
      <c r="AX685" s="82"/>
      <c r="AY685" s="82"/>
      <c r="AZ685" s="82"/>
      <c r="BA685" s="82"/>
      <c r="BB685" s="82"/>
      <c r="BC685" s="82"/>
      <c r="BD685" s="82"/>
      <c r="BE685" s="82"/>
      <c r="BF685" s="82"/>
      <c r="BG685" s="82"/>
      <c r="BH685" s="82"/>
      <c r="BI685" s="82"/>
      <c r="BJ685" s="82"/>
      <c r="BK685" s="82"/>
    </row>
    <row r="686" spans="1:63" ht="15.75" customHeight="1" x14ac:dyDescent="0.25">
      <c r="A686" s="104"/>
      <c r="B686" s="105"/>
      <c r="C686" s="82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8"/>
      <c r="X686" s="108"/>
      <c r="Y686" s="108"/>
      <c r="Z686" s="107"/>
      <c r="AA686" s="107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  <c r="AO686" s="109"/>
      <c r="AP686" s="109"/>
      <c r="AQ686" s="109"/>
      <c r="AR686" s="82"/>
      <c r="AS686" s="82"/>
      <c r="AT686" s="82"/>
      <c r="AU686" s="82"/>
      <c r="AV686" s="82"/>
      <c r="AW686" s="82"/>
      <c r="AX686" s="82"/>
      <c r="AY686" s="82"/>
      <c r="AZ686" s="82"/>
      <c r="BA686" s="82"/>
      <c r="BB686" s="82"/>
      <c r="BC686" s="82"/>
      <c r="BD686" s="82"/>
      <c r="BE686" s="82"/>
      <c r="BF686" s="82"/>
      <c r="BG686" s="82"/>
      <c r="BH686" s="82"/>
      <c r="BI686" s="82"/>
      <c r="BJ686" s="82"/>
      <c r="BK686" s="82"/>
    </row>
    <row r="687" spans="1:63" ht="15.75" customHeight="1" x14ac:dyDescent="0.25">
      <c r="A687" s="104"/>
      <c r="B687" s="105"/>
      <c r="C687" s="82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8"/>
      <c r="X687" s="108"/>
      <c r="Y687" s="108"/>
      <c r="Z687" s="107"/>
      <c r="AA687" s="107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09"/>
      <c r="AP687" s="109"/>
      <c r="AQ687" s="109"/>
      <c r="AR687" s="82"/>
      <c r="AS687" s="82"/>
      <c r="AT687" s="82"/>
      <c r="AU687" s="82"/>
      <c r="AV687" s="82"/>
      <c r="AW687" s="82"/>
      <c r="AX687" s="82"/>
      <c r="AY687" s="82"/>
      <c r="AZ687" s="82"/>
      <c r="BA687" s="82"/>
      <c r="BB687" s="82"/>
      <c r="BC687" s="82"/>
      <c r="BD687" s="82"/>
      <c r="BE687" s="82"/>
      <c r="BF687" s="82"/>
      <c r="BG687" s="82"/>
      <c r="BH687" s="82"/>
      <c r="BI687" s="82"/>
      <c r="BJ687" s="82"/>
      <c r="BK687" s="82"/>
    </row>
    <row r="688" spans="1:63" ht="15.75" customHeight="1" x14ac:dyDescent="0.25">
      <c r="A688" s="104"/>
      <c r="B688" s="105"/>
      <c r="C688" s="82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8"/>
      <c r="X688" s="108"/>
      <c r="Y688" s="108"/>
      <c r="Z688" s="107"/>
      <c r="AA688" s="107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  <c r="AO688" s="109"/>
      <c r="AP688" s="109"/>
      <c r="AQ688" s="109"/>
      <c r="AR688" s="82"/>
      <c r="AS688" s="82"/>
      <c r="AT688" s="82"/>
      <c r="AU688" s="82"/>
      <c r="AV688" s="82"/>
      <c r="AW688" s="82"/>
      <c r="AX688" s="82"/>
      <c r="AY688" s="82"/>
      <c r="AZ688" s="82"/>
      <c r="BA688" s="82"/>
      <c r="BB688" s="82"/>
      <c r="BC688" s="82"/>
      <c r="BD688" s="82"/>
      <c r="BE688" s="82"/>
      <c r="BF688" s="82"/>
      <c r="BG688" s="82"/>
      <c r="BH688" s="82"/>
      <c r="BI688" s="82"/>
      <c r="BJ688" s="82"/>
      <c r="BK688" s="82"/>
    </row>
    <row r="689" spans="1:63" ht="15.75" customHeight="1" x14ac:dyDescent="0.25">
      <c r="A689" s="104"/>
      <c r="B689" s="105"/>
      <c r="C689" s="82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8"/>
      <c r="X689" s="108"/>
      <c r="Y689" s="108"/>
      <c r="Z689" s="107"/>
      <c r="AA689" s="107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  <c r="AL689" s="109"/>
      <c r="AM689" s="109"/>
      <c r="AN689" s="109"/>
      <c r="AO689" s="109"/>
      <c r="AP689" s="109"/>
      <c r="AQ689" s="109"/>
      <c r="AR689" s="82"/>
      <c r="AS689" s="82"/>
      <c r="AT689" s="82"/>
      <c r="AU689" s="82"/>
      <c r="AV689" s="82"/>
      <c r="AW689" s="82"/>
      <c r="AX689" s="82"/>
      <c r="AY689" s="82"/>
      <c r="AZ689" s="82"/>
      <c r="BA689" s="82"/>
      <c r="BB689" s="82"/>
      <c r="BC689" s="82"/>
      <c r="BD689" s="82"/>
      <c r="BE689" s="82"/>
      <c r="BF689" s="82"/>
      <c r="BG689" s="82"/>
      <c r="BH689" s="82"/>
      <c r="BI689" s="82"/>
      <c r="BJ689" s="82"/>
      <c r="BK689" s="82"/>
    </row>
    <row r="690" spans="1:63" ht="15.75" customHeight="1" x14ac:dyDescent="0.25">
      <c r="A690" s="104"/>
      <c r="B690" s="105"/>
      <c r="C690" s="82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8"/>
      <c r="X690" s="108"/>
      <c r="Y690" s="108"/>
      <c r="Z690" s="107"/>
      <c r="AA690" s="107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/>
      <c r="AM690" s="109"/>
      <c r="AN690" s="109"/>
      <c r="AO690" s="109"/>
      <c r="AP690" s="109"/>
      <c r="AQ690" s="109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  <c r="BC690" s="82"/>
      <c r="BD690" s="82"/>
      <c r="BE690" s="82"/>
      <c r="BF690" s="82"/>
      <c r="BG690" s="82"/>
      <c r="BH690" s="82"/>
      <c r="BI690" s="82"/>
      <c r="BJ690" s="82"/>
      <c r="BK690" s="82"/>
    </row>
    <row r="691" spans="1:63" ht="15.75" customHeight="1" x14ac:dyDescent="0.25">
      <c r="A691" s="104"/>
      <c r="B691" s="105"/>
      <c r="C691" s="82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8"/>
      <c r="X691" s="108"/>
      <c r="Y691" s="108"/>
      <c r="Z691" s="107"/>
      <c r="AA691" s="107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  <c r="AO691" s="109"/>
      <c r="AP691" s="109"/>
      <c r="AQ691" s="109"/>
      <c r="AR691" s="82"/>
      <c r="AS691" s="82"/>
      <c r="AT691" s="82"/>
      <c r="AU691" s="82"/>
      <c r="AV691" s="82"/>
      <c r="AW691" s="82"/>
      <c r="AX691" s="82"/>
      <c r="AY691" s="82"/>
      <c r="AZ691" s="82"/>
      <c r="BA691" s="82"/>
      <c r="BB691" s="82"/>
      <c r="BC691" s="82"/>
      <c r="BD691" s="82"/>
      <c r="BE691" s="82"/>
      <c r="BF691" s="82"/>
      <c r="BG691" s="82"/>
      <c r="BH691" s="82"/>
      <c r="BI691" s="82"/>
      <c r="BJ691" s="82"/>
      <c r="BK691" s="82"/>
    </row>
    <row r="692" spans="1:63" ht="15.75" customHeight="1" x14ac:dyDescent="0.25">
      <c r="A692" s="104"/>
      <c r="B692" s="105"/>
      <c r="C692" s="82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8"/>
      <c r="X692" s="108"/>
      <c r="Y692" s="108"/>
      <c r="Z692" s="107"/>
      <c r="AA692" s="107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82"/>
      <c r="AS692" s="82"/>
      <c r="AT692" s="82"/>
      <c r="AU692" s="82"/>
      <c r="AV692" s="82"/>
      <c r="AW692" s="82"/>
      <c r="AX692" s="82"/>
      <c r="AY692" s="82"/>
      <c r="AZ692" s="82"/>
      <c r="BA692" s="82"/>
      <c r="BB692" s="82"/>
      <c r="BC692" s="82"/>
      <c r="BD692" s="82"/>
      <c r="BE692" s="82"/>
      <c r="BF692" s="82"/>
      <c r="BG692" s="82"/>
      <c r="BH692" s="82"/>
      <c r="BI692" s="82"/>
      <c r="BJ692" s="82"/>
      <c r="BK692" s="82"/>
    </row>
    <row r="693" spans="1:63" ht="15.75" customHeight="1" x14ac:dyDescent="0.25">
      <c r="A693" s="104"/>
      <c r="B693" s="105"/>
      <c r="C693" s="82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8"/>
      <c r="X693" s="108"/>
      <c r="Y693" s="108"/>
      <c r="Z693" s="107"/>
      <c r="AA693" s="107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82"/>
      <c r="AS693" s="82"/>
      <c r="AT693" s="82"/>
      <c r="AU693" s="82"/>
      <c r="AV693" s="82"/>
      <c r="AW693" s="82"/>
      <c r="AX693" s="82"/>
      <c r="AY693" s="82"/>
      <c r="AZ693" s="82"/>
      <c r="BA693" s="82"/>
      <c r="BB693" s="82"/>
      <c r="BC693" s="82"/>
      <c r="BD693" s="82"/>
      <c r="BE693" s="82"/>
      <c r="BF693" s="82"/>
      <c r="BG693" s="82"/>
      <c r="BH693" s="82"/>
      <c r="BI693" s="82"/>
      <c r="BJ693" s="82"/>
      <c r="BK693" s="82"/>
    </row>
    <row r="694" spans="1:63" ht="15.75" customHeight="1" x14ac:dyDescent="0.25">
      <c r="A694" s="104"/>
      <c r="B694" s="105"/>
      <c r="C694" s="82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8"/>
      <c r="X694" s="108"/>
      <c r="Y694" s="108"/>
      <c r="Z694" s="107"/>
      <c r="AA694" s="107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09"/>
      <c r="AP694" s="109"/>
      <c r="AQ694" s="109"/>
      <c r="AR694" s="82"/>
      <c r="AS694" s="82"/>
      <c r="AT694" s="82"/>
      <c r="AU694" s="82"/>
      <c r="AV694" s="82"/>
      <c r="AW694" s="82"/>
      <c r="AX694" s="82"/>
      <c r="AY694" s="82"/>
      <c r="AZ694" s="82"/>
      <c r="BA694" s="82"/>
      <c r="BB694" s="82"/>
      <c r="BC694" s="82"/>
      <c r="BD694" s="82"/>
      <c r="BE694" s="82"/>
      <c r="BF694" s="82"/>
      <c r="BG694" s="82"/>
      <c r="BH694" s="82"/>
      <c r="BI694" s="82"/>
      <c r="BJ694" s="82"/>
      <c r="BK694" s="82"/>
    </row>
    <row r="695" spans="1:63" ht="15.75" customHeight="1" x14ac:dyDescent="0.25">
      <c r="A695" s="104"/>
      <c r="B695" s="105"/>
      <c r="C695" s="82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8"/>
      <c r="X695" s="108"/>
      <c r="Y695" s="108"/>
      <c r="Z695" s="107"/>
      <c r="AA695" s="107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  <c r="AO695" s="109"/>
      <c r="AP695" s="109"/>
      <c r="AQ695" s="109"/>
      <c r="AR695" s="82"/>
      <c r="AS695" s="82"/>
      <c r="AT695" s="82"/>
      <c r="AU695" s="82"/>
      <c r="AV695" s="82"/>
      <c r="AW695" s="82"/>
      <c r="AX695" s="82"/>
      <c r="AY695" s="82"/>
      <c r="AZ695" s="82"/>
      <c r="BA695" s="82"/>
      <c r="BB695" s="82"/>
      <c r="BC695" s="82"/>
      <c r="BD695" s="82"/>
      <c r="BE695" s="82"/>
      <c r="BF695" s="82"/>
      <c r="BG695" s="82"/>
      <c r="BH695" s="82"/>
      <c r="BI695" s="82"/>
      <c r="BJ695" s="82"/>
      <c r="BK695" s="82"/>
    </row>
    <row r="696" spans="1:63" ht="15.75" customHeight="1" x14ac:dyDescent="0.25">
      <c r="A696" s="104"/>
      <c r="B696" s="105"/>
      <c r="C696" s="82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8"/>
      <c r="X696" s="108"/>
      <c r="Y696" s="108"/>
      <c r="Z696" s="107"/>
      <c r="AA696" s="107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09"/>
      <c r="AP696" s="109"/>
      <c r="AQ696" s="109"/>
      <c r="AR696" s="82"/>
      <c r="AS696" s="82"/>
      <c r="AT696" s="82"/>
      <c r="AU696" s="82"/>
      <c r="AV696" s="82"/>
      <c r="AW696" s="82"/>
      <c r="AX696" s="82"/>
      <c r="AY696" s="82"/>
      <c r="AZ696" s="82"/>
      <c r="BA696" s="82"/>
      <c r="BB696" s="82"/>
      <c r="BC696" s="82"/>
      <c r="BD696" s="82"/>
      <c r="BE696" s="82"/>
      <c r="BF696" s="82"/>
      <c r="BG696" s="82"/>
      <c r="BH696" s="82"/>
      <c r="BI696" s="82"/>
      <c r="BJ696" s="82"/>
      <c r="BK696" s="82"/>
    </row>
    <row r="697" spans="1:63" ht="15.75" customHeight="1" x14ac:dyDescent="0.25">
      <c r="A697" s="104"/>
      <c r="B697" s="105"/>
      <c r="C697" s="82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8"/>
      <c r="X697" s="108"/>
      <c r="Y697" s="108"/>
      <c r="Z697" s="107"/>
      <c r="AA697" s="107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  <c r="AO697" s="109"/>
      <c r="AP697" s="109"/>
      <c r="AQ697" s="109"/>
      <c r="AR697" s="82"/>
      <c r="AS697" s="82"/>
      <c r="AT697" s="82"/>
      <c r="AU697" s="82"/>
      <c r="AV697" s="82"/>
      <c r="AW697" s="82"/>
      <c r="AX697" s="82"/>
      <c r="AY697" s="82"/>
      <c r="AZ697" s="82"/>
      <c r="BA697" s="82"/>
      <c r="BB697" s="82"/>
      <c r="BC697" s="82"/>
      <c r="BD697" s="82"/>
      <c r="BE697" s="82"/>
      <c r="BF697" s="82"/>
      <c r="BG697" s="82"/>
      <c r="BH697" s="82"/>
      <c r="BI697" s="82"/>
      <c r="BJ697" s="82"/>
      <c r="BK697" s="82"/>
    </row>
    <row r="698" spans="1:63" ht="15.75" customHeight="1" x14ac:dyDescent="0.25">
      <c r="A698" s="104"/>
      <c r="B698" s="105"/>
      <c r="C698" s="82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8"/>
      <c r="X698" s="108"/>
      <c r="Y698" s="108"/>
      <c r="Z698" s="107"/>
      <c r="AA698" s="107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  <c r="AL698" s="109"/>
      <c r="AM698" s="109"/>
      <c r="AN698" s="109"/>
      <c r="AO698" s="109"/>
      <c r="AP698" s="109"/>
      <c r="AQ698" s="109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  <c r="BC698" s="82"/>
      <c r="BD698" s="82"/>
      <c r="BE698" s="82"/>
      <c r="BF698" s="82"/>
      <c r="BG698" s="82"/>
      <c r="BH698" s="82"/>
      <c r="BI698" s="82"/>
      <c r="BJ698" s="82"/>
      <c r="BK698" s="82"/>
    </row>
    <row r="699" spans="1:63" ht="15.75" customHeight="1" x14ac:dyDescent="0.25">
      <c r="A699" s="104"/>
      <c r="B699" s="105"/>
      <c r="C699" s="82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8"/>
      <c r="X699" s="108"/>
      <c r="Y699" s="108"/>
      <c r="Z699" s="107"/>
      <c r="AA699" s="107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/>
      <c r="AM699" s="109"/>
      <c r="AN699" s="109"/>
      <c r="AO699" s="109"/>
      <c r="AP699" s="109"/>
      <c r="AQ699" s="109"/>
      <c r="AR699" s="82"/>
      <c r="AS699" s="82"/>
      <c r="AT699" s="82"/>
      <c r="AU699" s="82"/>
      <c r="AV699" s="82"/>
      <c r="AW699" s="82"/>
      <c r="AX699" s="82"/>
      <c r="AY699" s="82"/>
      <c r="AZ699" s="82"/>
      <c r="BA699" s="82"/>
      <c r="BB699" s="82"/>
      <c r="BC699" s="82"/>
      <c r="BD699" s="82"/>
      <c r="BE699" s="82"/>
      <c r="BF699" s="82"/>
      <c r="BG699" s="82"/>
      <c r="BH699" s="82"/>
      <c r="BI699" s="82"/>
      <c r="BJ699" s="82"/>
      <c r="BK699" s="82"/>
    </row>
    <row r="700" spans="1:63" ht="15.75" customHeight="1" x14ac:dyDescent="0.25">
      <c r="A700" s="104"/>
      <c r="B700" s="105"/>
      <c r="C700" s="82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8"/>
      <c r="X700" s="108"/>
      <c r="Y700" s="108"/>
      <c r="Z700" s="107"/>
      <c r="AA700" s="107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  <c r="AL700" s="109"/>
      <c r="AM700" s="109"/>
      <c r="AN700" s="109"/>
      <c r="AO700" s="109"/>
      <c r="AP700" s="109"/>
      <c r="AQ700" s="109"/>
      <c r="AR700" s="82"/>
      <c r="AS700" s="82"/>
      <c r="AT700" s="82"/>
      <c r="AU700" s="82"/>
      <c r="AV700" s="82"/>
      <c r="AW700" s="82"/>
      <c r="AX700" s="82"/>
      <c r="AY700" s="82"/>
      <c r="AZ700" s="82"/>
      <c r="BA700" s="82"/>
      <c r="BB700" s="82"/>
      <c r="BC700" s="82"/>
      <c r="BD700" s="82"/>
      <c r="BE700" s="82"/>
      <c r="BF700" s="82"/>
      <c r="BG700" s="82"/>
      <c r="BH700" s="82"/>
      <c r="BI700" s="82"/>
      <c r="BJ700" s="82"/>
      <c r="BK700" s="82"/>
    </row>
    <row r="701" spans="1:63" ht="15.75" customHeight="1" x14ac:dyDescent="0.25">
      <c r="A701" s="104"/>
      <c r="B701" s="105"/>
      <c r="C701" s="82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8"/>
      <c r="X701" s="108"/>
      <c r="Y701" s="108"/>
      <c r="Z701" s="107"/>
      <c r="AA701" s="107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  <c r="AL701" s="109"/>
      <c r="AM701" s="109"/>
      <c r="AN701" s="109"/>
      <c r="AO701" s="109"/>
      <c r="AP701" s="109"/>
      <c r="AQ701" s="109"/>
      <c r="AR701" s="82"/>
      <c r="AS701" s="82"/>
      <c r="AT701" s="82"/>
      <c r="AU701" s="82"/>
      <c r="AV701" s="82"/>
      <c r="AW701" s="82"/>
      <c r="AX701" s="82"/>
      <c r="AY701" s="82"/>
      <c r="AZ701" s="82"/>
      <c r="BA701" s="82"/>
      <c r="BB701" s="82"/>
      <c r="BC701" s="82"/>
      <c r="BD701" s="82"/>
      <c r="BE701" s="82"/>
      <c r="BF701" s="82"/>
      <c r="BG701" s="82"/>
      <c r="BH701" s="82"/>
      <c r="BI701" s="82"/>
      <c r="BJ701" s="82"/>
      <c r="BK701" s="82"/>
    </row>
    <row r="702" spans="1:63" ht="15.75" customHeight="1" x14ac:dyDescent="0.25">
      <c r="A702" s="104"/>
      <c r="B702" s="105"/>
      <c r="C702" s="82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8"/>
      <c r="X702" s="108"/>
      <c r="Y702" s="108"/>
      <c r="Z702" s="107"/>
      <c r="AA702" s="107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  <c r="AL702" s="109"/>
      <c r="AM702" s="109"/>
      <c r="AN702" s="109"/>
      <c r="AO702" s="109"/>
      <c r="AP702" s="109"/>
      <c r="AQ702" s="109"/>
      <c r="AR702" s="82"/>
      <c r="AS702" s="82"/>
      <c r="AT702" s="82"/>
      <c r="AU702" s="82"/>
      <c r="AV702" s="82"/>
      <c r="AW702" s="82"/>
      <c r="AX702" s="82"/>
      <c r="AY702" s="82"/>
      <c r="AZ702" s="82"/>
      <c r="BA702" s="82"/>
      <c r="BB702" s="82"/>
      <c r="BC702" s="82"/>
      <c r="BD702" s="82"/>
      <c r="BE702" s="82"/>
      <c r="BF702" s="82"/>
      <c r="BG702" s="82"/>
      <c r="BH702" s="82"/>
      <c r="BI702" s="82"/>
      <c r="BJ702" s="82"/>
      <c r="BK702" s="82"/>
    </row>
    <row r="703" spans="1:63" ht="15.75" customHeight="1" x14ac:dyDescent="0.25">
      <c r="A703" s="104"/>
      <c r="B703" s="105"/>
      <c r="C703" s="82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8"/>
      <c r="X703" s="108"/>
      <c r="Y703" s="108"/>
      <c r="Z703" s="107"/>
      <c r="AA703" s="107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  <c r="AL703" s="109"/>
      <c r="AM703" s="109"/>
      <c r="AN703" s="109"/>
      <c r="AO703" s="109"/>
      <c r="AP703" s="109"/>
      <c r="AQ703" s="109"/>
      <c r="AR703" s="82"/>
      <c r="AS703" s="82"/>
      <c r="AT703" s="82"/>
      <c r="AU703" s="82"/>
      <c r="AV703" s="82"/>
      <c r="AW703" s="82"/>
      <c r="AX703" s="82"/>
      <c r="AY703" s="82"/>
      <c r="AZ703" s="82"/>
      <c r="BA703" s="82"/>
      <c r="BB703" s="82"/>
      <c r="BC703" s="82"/>
      <c r="BD703" s="82"/>
      <c r="BE703" s="82"/>
      <c r="BF703" s="82"/>
      <c r="BG703" s="82"/>
      <c r="BH703" s="82"/>
      <c r="BI703" s="82"/>
      <c r="BJ703" s="82"/>
      <c r="BK703" s="82"/>
    </row>
    <row r="704" spans="1:63" ht="15.75" customHeight="1" x14ac:dyDescent="0.25">
      <c r="A704" s="104"/>
      <c r="B704" s="105"/>
      <c r="C704" s="82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8"/>
      <c r="X704" s="108"/>
      <c r="Y704" s="108"/>
      <c r="Z704" s="107"/>
      <c r="AA704" s="107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/>
      <c r="AM704" s="109"/>
      <c r="AN704" s="109"/>
      <c r="AO704" s="109"/>
      <c r="AP704" s="109"/>
      <c r="AQ704" s="109"/>
      <c r="AR704" s="82"/>
      <c r="AS704" s="82"/>
      <c r="AT704" s="82"/>
      <c r="AU704" s="82"/>
      <c r="AV704" s="82"/>
      <c r="AW704" s="82"/>
      <c r="AX704" s="82"/>
      <c r="AY704" s="82"/>
      <c r="AZ704" s="82"/>
      <c r="BA704" s="82"/>
      <c r="BB704" s="82"/>
      <c r="BC704" s="82"/>
      <c r="BD704" s="82"/>
      <c r="BE704" s="82"/>
      <c r="BF704" s="82"/>
      <c r="BG704" s="82"/>
      <c r="BH704" s="82"/>
      <c r="BI704" s="82"/>
      <c r="BJ704" s="82"/>
      <c r="BK704" s="82"/>
    </row>
    <row r="705" spans="1:63" ht="15.75" customHeight="1" x14ac:dyDescent="0.25">
      <c r="A705" s="104"/>
      <c r="B705" s="105"/>
      <c r="C705" s="82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8"/>
      <c r="X705" s="108"/>
      <c r="Y705" s="108"/>
      <c r="Z705" s="107"/>
      <c r="AA705" s="107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  <c r="AO705" s="109"/>
      <c r="AP705" s="109"/>
      <c r="AQ705" s="109"/>
      <c r="AR705" s="82"/>
      <c r="AS705" s="82"/>
      <c r="AT705" s="82"/>
      <c r="AU705" s="82"/>
      <c r="AV705" s="82"/>
      <c r="AW705" s="82"/>
      <c r="AX705" s="82"/>
      <c r="AY705" s="82"/>
      <c r="AZ705" s="82"/>
      <c r="BA705" s="82"/>
      <c r="BB705" s="82"/>
      <c r="BC705" s="82"/>
      <c r="BD705" s="82"/>
      <c r="BE705" s="82"/>
      <c r="BF705" s="82"/>
      <c r="BG705" s="82"/>
      <c r="BH705" s="82"/>
      <c r="BI705" s="82"/>
      <c r="BJ705" s="82"/>
      <c r="BK705" s="82"/>
    </row>
    <row r="706" spans="1:63" ht="15.75" customHeight="1" x14ac:dyDescent="0.25">
      <c r="A706" s="104"/>
      <c r="B706" s="105"/>
      <c r="C706" s="82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8"/>
      <c r="X706" s="108"/>
      <c r="Y706" s="108"/>
      <c r="Z706" s="107"/>
      <c r="AA706" s="107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  <c r="AL706" s="109"/>
      <c r="AM706" s="109"/>
      <c r="AN706" s="109"/>
      <c r="AO706" s="109"/>
      <c r="AP706" s="109"/>
      <c r="AQ706" s="109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  <c r="BC706" s="82"/>
      <c r="BD706" s="82"/>
      <c r="BE706" s="82"/>
      <c r="BF706" s="82"/>
      <c r="BG706" s="82"/>
      <c r="BH706" s="82"/>
      <c r="BI706" s="82"/>
      <c r="BJ706" s="82"/>
      <c r="BK706" s="82"/>
    </row>
    <row r="707" spans="1:63" ht="15.75" customHeight="1" x14ac:dyDescent="0.25">
      <c r="A707" s="104"/>
      <c r="B707" s="105"/>
      <c r="C707" s="82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8"/>
      <c r="X707" s="108"/>
      <c r="Y707" s="108"/>
      <c r="Z707" s="107"/>
      <c r="AA707" s="107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  <c r="AL707" s="109"/>
      <c r="AM707" s="109"/>
      <c r="AN707" s="109"/>
      <c r="AO707" s="109"/>
      <c r="AP707" s="109"/>
      <c r="AQ707" s="109"/>
      <c r="AR707" s="82"/>
      <c r="AS707" s="82"/>
      <c r="AT707" s="82"/>
      <c r="AU707" s="82"/>
      <c r="AV707" s="82"/>
      <c r="AW707" s="82"/>
      <c r="AX707" s="82"/>
      <c r="AY707" s="82"/>
      <c r="AZ707" s="82"/>
      <c r="BA707" s="82"/>
      <c r="BB707" s="82"/>
      <c r="BC707" s="82"/>
      <c r="BD707" s="82"/>
      <c r="BE707" s="82"/>
      <c r="BF707" s="82"/>
      <c r="BG707" s="82"/>
      <c r="BH707" s="82"/>
      <c r="BI707" s="82"/>
      <c r="BJ707" s="82"/>
      <c r="BK707" s="82"/>
    </row>
    <row r="708" spans="1:63" ht="15.75" customHeight="1" x14ac:dyDescent="0.25">
      <c r="A708" s="104"/>
      <c r="B708" s="105"/>
      <c r="C708" s="82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8"/>
      <c r="X708" s="108"/>
      <c r="Y708" s="108"/>
      <c r="Z708" s="107"/>
      <c r="AA708" s="107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  <c r="AL708" s="109"/>
      <c r="AM708" s="109"/>
      <c r="AN708" s="109"/>
      <c r="AO708" s="109"/>
      <c r="AP708" s="109"/>
      <c r="AQ708" s="109"/>
      <c r="AR708" s="82"/>
      <c r="AS708" s="82"/>
      <c r="AT708" s="82"/>
      <c r="AU708" s="82"/>
      <c r="AV708" s="82"/>
      <c r="AW708" s="82"/>
      <c r="AX708" s="82"/>
      <c r="AY708" s="82"/>
      <c r="AZ708" s="82"/>
      <c r="BA708" s="82"/>
      <c r="BB708" s="82"/>
      <c r="BC708" s="82"/>
      <c r="BD708" s="82"/>
      <c r="BE708" s="82"/>
      <c r="BF708" s="82"/>
      <c r="BG708" s="82"/>
      <c r="BH708" s="82"/>
      <c r="BI708" s="82"/>
      <c r="BJ708" s="82"/>
      <c r="BK708" s="82"/>
    </row>
    <row r="709" spans="1:63" ht="15.75" customHeight="1" x14ac:dyDescent="0.25">
      <c r="A709" s="104"/>
      <c r="B709" s="105"/>
      <c r="C709" s="82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8"/>
      <c r="X709" s="108"/>
      <c r="Y709" s="108"/>
      <c r="Z709" s="107"/>
      <c r="AA709" s="107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  <c r="AL709" s="109"/>
      <c r="AM709" s="109"/>
      <c r="AN709" s="109"/>
      <c r="AO709" s="109"/>
      <c r="AP709" s="109"/>
      <c r="AQ709" s="109"/>
      <c r="AR709" s="82"/>
      <c r="AS709" s="82"/>
      <c r="AT709" s="82"/>
      <c r="AU709" s="82"/>
      <c r="AV709" s="82"/>
      <c r="AW709" s="82"/>
      <c r="AX709" s="82"/>
      <c r="AY709" s="82"/>
      <c r="AZ709" s="82"/>
      <c r="BA709" s="82"/>
      <c r="BB709" s="82"/>
      <c r="BC709" s="82"/>
      <c r="BD709" s="82"/>
      <c r="BE709" s="82"/>
      <c r="BF709" s="82"/>
      <c r="BG709" s="82"/>
      <c r="BH709" s="82"/>
      <c r="BI709" s="82"/>
      <c r="BJ709" s="82"/>
      <c r="BK709" s="82"/>
    </row>
    <row r="710" spans="1:63" ht="15.75" customHeight="1" x14ac:dyDescent="0.25">
      <c r="A710" s="104"/>
      <c r="B710" s="105"/>
      <c r="C710" s="82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8"/>
      <c r="X710" s="108"/>
      <c r="Y710" s="108"/>
      <c r="Z710" s="107"/>
      <c r="AA710" s="107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  <c r="AO710" s="109"/>
      <c r="AP710" s="109"/>
      <c r="AQ710" s="109"/>
      <c r="AR710" s="82"/>
      <c r="AS710" s="82"/>
      <c r="AT710" s="82"/>
      <c r="AU710" s="82"/>
      <c r="AV710" s="82"/>
      <c r="AW710" s="82"/>
      <c r="AX710" s="82"/>
      <c r="AY710" s="82"/>
      <c r="AZ710" s="82"/>
      <c r="BA710" s="82"/>
      <c r="BB710" s="82"/>
      <c r="BC710" s="82"/>
      <c r="BD710" s="82"/>
      <c r="BE710" s="82"/>
      <c r="BF710" s="82"/>
      <c r="BG710" s="82"/>
      <c r="BH710" s="82"/>
      <c r="BI710" s="82"/>
      <c r="BJ710" s="82"/>
      <c r="BK710" s="82"/>
    </row>
    <row r="711" spans="1:63" ht="15.75" customHeight="1" x14ac:dyDescent="0.25">
      <c r="A711" s="104"/>
      <c r="B711" s="105"/>
      <c r="C711" s="82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8"/>
      <c r="X711" s="108"/>
      <c r="Y711" s="108"/>
      <c r="Z711" s="107"/>
      <c r="AA711" s="107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  <c r="AL711" s="109"/>
      <c r="AM711" s="109"/>
      <c r="AN711" s="109"/>
      <c r="AO711" s="109"/>
      <c r="AP711" s="109"/>
      <c r="AQ711" s="109"/>
      <c r="AR711" s="82"/>
      <c r="AS711" s="82"/>
      <c r="AT711" s="82"/>
      <c r="AU711" s="82"/>
      <c r="AV711" s="82"/>
      <c r="AW711" s="82"/>
      <c r="AX711" s="82"/>
      <c r="AY711" s="82"/>
      <c r="AZ711" s="82"/>
      <c r="BA711" s="82"/>
      <c r="BB711" s="82"/>
      <c r="BC711" s="82"/>
      <c r="BD711" s="82"/>
      <c r="BE711" s="82"/>
      <c r="BF711" s="82"/>
      <c r="BG711" s="82"/>
      <c r="BH711" s="82"/>
      <c r="BI711" s="82"/>
      <c r="BJ711" s="82"/>
      <c r="BK711" s="82"/>
    </row>
    <row r="712" spans="1:63" ht="15.75" customHeight="1" x14ac:dyDescent="0.25">
      <c r="A712" s="104"/>
      <c r="B712" s="105"/>
      <c r="C712" s="82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8"/>
      <c r="X712" s="108"/>
      <c r="Y712" s="108"/>
      <c r="Z712" s="107"/>
      <c r="AA712" s="107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  <c r="AO712" s="109"/>
      <c r="AP712" s="109"/>
      <c r="AQ712" s="109"/>
      <c r="AR712" s="82"/>
      <c r="AS712" s="82"/>
      <c r="AT712" s="82"/>
      <c r="AU712" s="82"/>
      <c r="AV712" s="82"/>
      <c r="AW712" s="82"/>
      <c r="AX712" s="82"/>
      <c r="AY712" s="82"/>
      <c r="AZ712" s="82"/>
      <c r="BA712" s="82"/>
      <c r="BB712" s="82"/>
      <c r="BC712" s="82"/>
      <c r="BD712" s="82"/>
      <c r="BE712" s="82"/>
      <c r="BF712" s="82"/>
      <c r="BG712" s="82"/>
      <c r="BH712" s="82"/>
      <c r="BI712" s="82"/>
      <c r="BJ712" s="82"/>
      <c r="BK712" s="82"/>
    </row>
    <row r="713" spans="1:63" ht="15.75" customHeight="1" x14ac:dyDescent="0.25">
      <c r="A713" s="104"/>
      <c r="B713" s="105"/>
      <c r="C713" s="82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8"/>
      <c r="X713" s="108"/>
      <c r="Y713" s="108"/>
      <c r="Z713" s="107"/>
      <c r="AA713" s="107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Q713" s="109"/>
      <c r="AR713" s="82"/>
      <c r="AS713" s="82"/>
      <c r="AT713" s="82"/>
      <c r="AU713" s="82"/>
      <c r="AV713" s="82"/>
      <c r="AW713" s="82"/>
      <c r="AX713" s="82"/>
      <c r="AY713" s="82"/>
      <c r="AZ713" s="82"/>
      <c r="BA713" s="82"/>
      <c r="BB713" s="82"/>
      <c r="BC713" s="82"/>
      <c r="BD713" s="82"/>
      <c r="BE713" s="82"/>
      <c r="BF713" s="82"/>
      <c r="BG713" s="82"/>
      <c r="BH713" s="82"/>
      <c r="BI713" s="82"/>
      <c r="BJ713" s="82"/>
      <c r="BK713" s="82"/>
    </row>
    <row r="714" spans="1:63" ht="15.75" customHeight="1" x14ac:dyDescent="0.25">
      <c r="A714" s="104"/>
      <c r="B714" s="105"/>
      <c r="C714" s="82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8"/>
      <c r="X714" s="108"/>
      <c r="Y714" s="108"/>
      <c r="Z714" s="107"/>
      <c r="AA714" s="107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  <c r="AO714" s="109"/>
      <c r="AP714" s="109"/>
      <c r="AQ714" s="109"/>
      <c r="AR714" s="82"/>
      <c r="AS714" s="82"/>
      <c r="AT714" s="82"/>
      <c r="AU714" s="82"/>
      <c r="AV714" s="82"/>
      <c r="AW714" s="82"/>
      <c r="AX714" s="82"/>
      <c r="AY714" s="82"/>
      <c r="AZ714" s="82"/>
      <c r="BA714" s="82"/>
      <c r="BB714" s="82"/>
      <c r="BC714" s="82"/>
      <c r="BD714" s="82"/>
      <c r="BE714" s="82"/>
      <c r="BF714" s="82"/>
      <c r="BG714" s="82"/>
      <c r="BH714" s="82"/>
      <c r="BI714" s="82"/>
      <c r="BJ714" s="82"/>
      <c r="BK714" s="82"/>
    </row>
    <row r="715" spans="1:63" ht="15.75" customHeight="1" x14ac:dyDescent="0.25">
      <c r="A715" s="104"/>
      <c r="B715" s="105"/>
      <c r="C715" s="82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8"/>
      <c r="X715" s="108"/>
      <c r="Y715" s="108"/>
      <c r="Z715" s="107"/>
      <c r="AA715" s="107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Q715" s="109"/>
      <c r="AR715" s="82"/>
      <c r="AS715" s="82"/>
      <c r="AT715" s="82"/>
      <c r="AU715" s="82"/>
      <c r="AV715" s="82"/>
      <c r="AW715" s="82"/>
      <c r="AX715" s="82"/>
      <c r="AY715" s="82"/>
      <c r="AZ715" s="82"/>
      <c r="BA715" s="82"/>
      <c r="BB715" s="82"/>
      <c r="BC715" s="82"/>
      <c r="BD715" s="82"/>
      <c r="BE715" s="82"/>
      <c r="BF715" s="82"/>
      <c r="BG715" s="82"/>
      <c r="BH715" s="82"/>
      <c r="BI715" s="82"/>
      <c r="BJ715" s="82"/>
      <c r="BK715" s="82"/>
    </row>
    <row r="716" spans="1:63" ht="15.75" customHeight="1" x14ac:dyDescent="0.25">
      <c r="A716" s="104"/>
      <c r="B716" s="105"/>
      <c r="C716" s="82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8"/>
      <c r="X716" s="108"/>
      <c r="Y716" s="108"/>
      <c r="Z716" s="107"/>
      <c r="AA716" s="107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/>
      <c r="AM716" s="109"/>
      <c r="AN716" s="109"/>
      <c r="AO716" s="109"/>
      <c r="AP716" s="109"/>
      <c r="AQ716" s="109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  <c r="BC716" s="82"/>
      <c r="BD716" s="82"/>
      <c r="BE716" s="82"/>
      <c r="BF716" s="82"/>
      <c r="BG716" s="82"/>
      <c r="BH716" s="82"/>
      <c r="BI716" s="82"/>
      <c r="BJ716" s="82"/>
      <c r="BK716" s="82"/>
    </row>
    <row r="717" spans="1:63" ht="15.75" customHeight="1" x14ac:dyDescent="0.25">
      <c r="A717" s="104"/>
      <c r="B717" s="105"/>
      <c r="C717" s="82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8"/>
      <c r="X717" s="108"/>
      <c r="Y717" s="108"/>
      <c r="Z717" s="107"/>
      <c r="AA717" s="107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  <c r="AO717" s="109"/>
      <c r="AP717" s="109"/>
      <c r="AQ717" s="109"/>
      <c r="AR717" s="82"/>
      <c r="AS717" s="82"/>
      <c r="AT717" s="82"/>
      <c r="AU717" s="82"/>
      <c r="AV717" s="82"/>
      <c r="AW717" s="82"/>
      <c r="AX717" s="82"/>
      <c r="AY717" s="82"/>
      <c r="AZ717" s="82"/>
      <c r="BA717" s="82"/>
      <c r="BB717" s="82"/>
      <c r="BC717" s="82"/>
      <c r="BD717" s="82"/>
      <c r="BE717" s="82"/>
      <c r="BF717" s="82"/>
      <c r="BG717" s="82"/>
      <c r="BH717" s="82"/>
      <c r="BI717" s="82"/>
      <c r="BJ717" s="82"/>
      <c r="BK717" s="82"/>
    </row>
    <row r="718" spans="1:63" ht="15.75" customHeight="1" x14ac:dyDescent="0.25">
      <c r="A718" s="104"/>
      <c r="B718" s="105"/>
      <c r="C718" s="82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8"/>
      <c r="X718" s="108"/>
      <c r="Y718" s="108"/>
      <c r="Z718" s="107"/>
      <c r="AA718" s="107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  <c r="AL718" s="109"/>
      <c r="AM718" s="109"/>
      <c r="AN718" s="109"/>
      <c r="AO718" s="109"/>
      <c r="AP718" s="109"/>
      <c r="AQ718" s="109"/>
      <c r="AR718" s="82"/>
      <c r="AS718" s="82"/>
      <c r="AT718" s="82"/>
      <c r="AU718" s="82"/>
      <c r="AV718" s="82"/>
      <c r="AW718" s="82"/>
      <c r="AX718" s="82"/>
      <c r="AY718" s="82"/>
      <c r="AZ718" s="82"/>
      <c r="BA718" s="82"/>
      <c r="BB718" s="82"/>
      <c r="BC718" s="82"/>
      <c r="BD718" s="82"/>
      <c r="BE718" s="82"/>
      <c r="BF718" s="82"/>
      <c r="BG718" s="82"/>
      <c r="BH718" s="82"/>
      <c r="BI718" s="82"/>
      <c r="BJ718" s="82"/>
      <c r="BK718" s="82"/>
    </row>
    <row r="719" spans="1:63" ht="15.75" customHeight="1" x14ac:dyDescent="0.25">
      <c r="A719" s="104"/>
      <c r="B719" s="105"/>
      <c r="C719" s="82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8"/>
      <c r="X719" s="108"/>
      <c r="Y719" s="108"/>
      <c r="Z719" s="107"/>
      <c r="AA719" s="107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09"/>
      <c r="AM719" s="109"/>
      <c r="AN719" s="109"/>
      <c r="AO719" s="109"/>
      <c r="AP719" s="109"/>
      <c r="AQ719" s="109"/>
      <c r="AR719" s="82"/>
      <c r="AS719" s="82"/>
      <c r="AT719" s="82"/>
      <c r="AU719" s="82"/>
      <c r="AV719" s="82"/>
      <c r="AW719" s="82"/>
      <c r="AX719" s="82"/>
      <c r="AY719" s="82"/>
      <c r="AZ719" s="82"/>
      <c r="BA719" s="82"/>
      <c r="BB719" s="82"/>
      <c r="BC719" s="82"/>
      <c r="BD719" s="82"/>
      <c r="BE719" s="82"/>
      <c r="BF719" s="82"/>
      <c r="BG719" s="82"/>
      <c r="BH719" s="82"/>
      <c r="BI719" s="82"/>
      <c r="BJ719" s="82"/>
      <c r="BK719" s="82"/>
    </row>
    <row r="720" spans="1:63" ht="15.75" customHeight="1" x14ac:dyDescent="0.25">
      <c r="A720" s="104"/>
      <c r="B720" s="105"/>
      <c r="C720" s="82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8"/>
      <c r="X720" s="108"/>
      <c r="Y720" s="108"/>
      <c r="Z720" s="107"/>
      <c r="AA720" s="107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  <c r="AL720" s="109"/>
      <c r="AM720" s="109"/>
      <c r="AN720" s="109"/>
      <c r="AO720" s="109"/>
      <c r="AP720" s="109"/>
      <c r="AQ720" s="109"/>
      <c r="AR720" s="82"/>
      <c r="AS720" s="82"/>
      <c r="AT720" s="82"/>
      <c r="AU720" s="82"/>
      <c r="AV720" s="82"/>
      <c r="AW720" s="82"/>
      <c r="AX720" s="82"/>
      <c r="AY720" s="82"/>
      <c r="AZ720" s="82"/>
      <c r="BA720" s="82"/>
      <c r="BB720" s="82"/>
      <c r="BC720" s="82"/>
      <c r="BD720" s="82"/>
      <c r="BE720" s="82"/>
      <c r="BF720" s="82"/>
      <c r="BG720" s="82"/>
      <c r="BH720" s="82"/>
      <c r="BI720" s="82"/>
      <c r="BJ720" s="82"/>
      <c r="BK720" s="82"/>
    </row>
    <row r="721" spans="1:63" ht="15.75" customHeight="1" x14ac:dyDescent="0.25">
      <c r="A721" s="104"/>
      <c r="B721" s="105"/>
      <c r="C721" s="82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8"/>
      <c r="X721" s="108"/>
      <c r="Y721" s="108"/>
      <c r="Z721" s="107"/>
      <c r="AA721" s="107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  <c r="AL721" s="109"/>
      <c r="AM721" s="109"/>
      <c r="AN721" s="109"/>
      <c r="AO721" s="109"/>
      <c r="AP721" s="109"/>
      <c r="AQ721" s="109"/>
      <c r="AR721" s="82"/>
      <c r="AS721" s="82"/>
      <c r="AT721" s="82"/>
      <c r="AU721" s="82"/>
      <c r="AV721" s="82"/>
      <c r="AW721" s="82"/>
      <c r="AX721" s="82"/>
      <c r="AY721" s="82"/>
      <c r="AZ721" s="82"/>
      <c r="BA721" s="82"/>
      <c r="BB721" s="82"/>
      <c r="BC721" s="82"/>
      <c r="BD721" s="82"/>
      <c r="BE721" s="82"/>
      <c r="BF721" s="82"/>
      <c r="BG721" s="82"/>
      <c r="BH721" s="82"/>
      <c r="BI721" s="82"/>
      <c r="BJ721" s="82"/>
      <c r="BK721" s="82"/>
    </row>
    <row r="722" spans="1:63" ht="15.75" customHeight="1" x14ac:dyDescent="0.25">
      <c r="A722" s="104"/>
      <c r="B722" s="105"/>
      <c r="C722" s="82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8"/>
      <c r="X722" s="108"/>
      <c r="Y722" s="108"/>
      <c r="Z722" s="107"/>
      <c r="AA722" s="107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  <c r="AO722" s="109"/>
      <c r="AP722" s="109"/>
      <c r="AQ722" s="109"/>
      <c r="AR722" s="82"/>
      <c r="AS722" s="82"/>
      <c r="AT722" s="82"/>
      <c r="AU722" s="82"/>
      <c r="AV722" s="82"/>
      <c r="AW722" s="82"/>
      <c r="AX722" s="82"/>
      <c r="AY722" s="82"/>
      <c r="AZ722" s="82"/>
      <c r="BA722" s="82"/>
      <c r="BB722" s="82"/>
      <c r="BC722" s="82"/>
      <c r="BD722" s="82"/>
      <c r="BE722" s="82"/>
      <c r="BF722" s="82"/>
      <c r="BG722" s="82"/>
      <c r="BH722" s="82"/>
      <c r="BI722" s="82"/>
      <c r="BJ722" s="82"/>
      <c r="BK722" s="82"/>
    </row>
    <row r="723" spans="1:63" ht="15.75" customHeight="1" x14ac:dyDescent="0.25">
      <c r="A723" s="104"/>
      <c r="B723" s="105"/>
      <c r="C723" s="82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8"/>
      <c r="X723" s="108"/>
      <c r="Y723" s="108"/>
      <c r="Z723" s="107"/>
      <c r="AA723" s="107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/>
      <c r="AM723" s="109"/>
      <c r="AN723" s="109"/>
      <c r="AO723" s="109"/>
      <c r="AP723" s="109"/>
      <c r="AQ723" s="109"/>
      <c r="AR723" s="82"/>
      <c r="AS723" s="82"/>
      <c r="AT723" s="82"/>
      <c r="AU723" s="82"/>
      <c r="AV723" s="82"/>
      <c r="AW723" s="82"/>
      <c r="AX723" s="82"/>
      <c r="AY723" s="82"/>
      <c r="AZ723" s="82"/>
      <c r="BA723" s="82"/>
      <c r="BB723" s="82"/>
      <c r="BC723" s="82"/>
      <c r="BD723" s="82"/>
      <c r="BE723" s="82"/>
      <c r="BF723" s="82"/>
      <c r="BG723" s="82"/>
      <c r="BH723" s="82"/>
      <c r="BI723" s="82"/>
      <c r="BJ723" s="82"/>
      <c r="BK723" s="82"/>
    </row>
    <row r="724" spans="1:63" ht="15.75" customHeight="1" x14ac:dyDescent="0.25">
      <c r="A724" s="104"/>
      <c r="B724" s="105"/>
      <c r="C724" s="82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8"/>
      <c r="X724" s="108"/>
      <c r="Y724" s="108"/>
      <c r="Z724" s="107"/>
      <c r="AA724" s="107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  <c r="AO724" s="109"/>
      <c r="AP724" s="109"/>
      <c r="AQ724" s="109"/>
      <c r="AR724" s="82"/>
      <c r="AS724" s="82"/>
      <c r="AT724" s="82"/>
      <c r="AU724" s="82"/>
      <c r="AV724" s="82"/>
      <c r="AW724" s="82"/>
      <c r="AX724" s="82"/>
      <c r="AY724" s="82"/>
      <c r="AZ724" s="82"/>
      <c r="BA724" s="82"/>
      <c r="BB724" s="82"/>
      <c r="BC724" s="82"/>
      <c r="BD724" s="82"/>
      <c r="BE724" s="82"/>
      <c r="BF724" s="82"/>
      <c r="BG724" s="82"/>
      <c r="BH724" s="82"/>
      <c r="BI724" s="82"/>
      <c r="BJ724" s="82"/>
      <c r="BK724" s="82"/>
    </row>
    <row r="725" spans="1:63" ht="15.75" customHeight="1" x14ac:dyDescent="0.25">
      <c r="A725" s="104"/>
      <c r="B725" s="105"/>
      <c r="C725" s="82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8"/>
      <c r="X725" s="108"/>
      <c r="Y725" s="108"/>
      <c r="Z725" s="107"/>
      <c r="AA725" s="107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/>
      <c r="AM725" s="109"/>
      <c r="AN725" s="109"/>
      <c r="AO725" s="109"/>
      <c r="AP725" s="109"/>
      <c r="AQ725" s="109"/>
      <c r="AR725" s="82"/>
      <c r="AS725" s="82"/>
      <c r="AT725" s="82"/>
      <c r="AU725" s="82"/>
      <c r="AV725" s="82"/>
      <c r="AW725" s="82"/>
      <c r="AX725" s="82"/>
      <c r="AY725" s="82"/>
      <c r="AZ725" s="82"/>
      <c r="BA725" s="82"/>
      <c r="BB725" s="82"/>
      <c r="BC725" s="82"/>
      <c r="BD725" s="82"/>
      <c r="BE725" s="82"/>
      <c r="BF725" s="82"/>
      <c r="BG725" s="82"/>
      <c r="BH725" s="82"/>
      <c r="BI725" s="82"/>
      <c r="BJ725" s="82"/>
      <c r="BK725" s="82"/>
    </row>
    <row r="726" spans="1:63" ht="15.75" customHeight="1" x14ac:dyDescent="0.25">
      <c r="A726" s="104"/>
      <c r="B726" s="105"/>
      <c r="C726" s="82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8"/>
      <c r="X726" s="108"/>
      <c r="Y726" s="108"/>
      <c r="Z726" s="107"/>
      <c r="AA726" s="107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/>
      <c r="AM726" s="109"/>
      <c r="AN726" s="109"/>
      <c r="AO726" s="109"/>
      <c r="AP726" s="109"/>
      <c r="AQ726" s="109"/>
      <c r="AR726" s="82"/>
      <c r="AS726" s="82"/>
      <c r="AT726" s="82"/>
      <c r="AU726" s="82"/>
      <c r="AV726" s="82"/>
      <c r="AW726" s="82"/>
      <c r="AX726" s="82"/>
      <c r="AY726" s="82"/>
      <c r="AZ726" s="82"/>
      <c r="BA726" s="82"/>
      <c r="BB726" s="82"/>
      <c r="BC726" s="82"/>
      <c r="BD726" s="82"/>
      <c r="BE726" s="82"/>
      <c r="BF726" s="82"/>
      <c r="BG726" s="82"/>
      <c r="BH726" s="82"/>
      <c r="BI726" s="82"/>
      <c r="BJ726" s="82"/>
      <c r="BK726" s="82"/>
    </row>
    <row r="727" spans="1:63" ht="15.75" customHeight="1" x14ac:dyDescent="0.25">
      <c r="A727" s="104"/>
      <c r="B727" s="105"/>
      <c r="C727" s="82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8"/>
      <c r="X727" s="108"/>
      <c r="Y727" s="108"/>
      <c r="Z727" s="107"/>
      <c r="AA727" s="107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  <c r="AL727" s="109"/>
      <c r="AM727" s="109"/>
      <c r="AN727" s="109"/>
      <c r="AO727" s="109"/>
      <c r="AP727" s="109"/>
      <c r="AQ727" s="109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  <c r="BC727" s="82"/>
      <c r="BD727" s="82"/>
      <c r="BE727" s="82"/>
      <c r="BF727" s="82"/>
      <c r="BG727" s="82"/>
      <c r="BH727" s="82"/>
      <c r="BI727" s="82"/>
      <c r="BJ727" s="82"/>
      <c r="BK727" s="82"/>
    </row>
    <row r="728" spans="1:63" ht="15.75" customHeight="1" x14ac:dyDescent="0.25">
      <c r="A728" s="104"/>
      <c r="B728" s="105"/>
      <c r="C728" s="82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8"/>
      <c r="X728" s="108"/>
      <c r="Y728" s="108"/>
      <c r="Z728" s="107"/>
      <c r="AA728" s="107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  <c r="AO728" s="109"/>
      <c r="AP728" s="109"/>
      <c r="AQ728" s="109"/>
      <c r="AR728" s="82"/>
      <c r="AS728" s="82"/>
      <c r="AT728" s="82"/>
      <c r="AU728" s="82"/>
      <c r="AV728" s="82"/>
      <c r="AW728" s="82"/>
      <c r="AX728" s="82"/>
      <c r="AY728" s="82"/>
      <c r="AZ728" s="82"/>
      <c r="BA728" s="82"/>
      <c r="BB728" s="82"/>
      <c r="BC728" s="82"/>
      <c r="BD728" s="82"/>
      <c r="BE728" s="82"/>
      <c r="BF728" s="82"/>
      <c r="BG728" s="82"/>
      <c r="BH728" s="82"/>
      <c r="BI728" s="82"/>
      <c r="BJ728" s="82"/>
      <c r="BK728" s="82"/>
    </row>
    <row r="729" spans="1:63" ht="15.75" customHeight="1" x14ac:dyDescent="0.25">
      <c r="A729" s="104"/>
      <c r="B729" s="105"/>
      <c r="C729" s="82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8"/>
      <c r="X729" s="108"/>
      <c r="Y729" s="108"/>
      <c r="Z729" s="107"/>
      <c r="AA729" s="107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  <c r="AO729" s="109"/>
      <c r="AP729" s="109"/>
      <c r="AQ729" s="109"/>
      <c r="AR729" s="82"/>
      <c r="AS729" s="82"/>
      <c r="AT729" s="82"/>
      <c r="AU729" s="82"/>
      <c r="AV729" s="82"/>
      <c r="AW729" s="82"/>
      <c r="AX729" s="82"/>
      <c r="AY729" s="82"/>
      <c r="AZ729" s="82"/>
      <c r="BA729" s="82"/>
      <c r="BB729" s="82"/>
      <c r="BC729" s="82"/>
      <c r="BD729" s="82"/>
      <c r="BE729" s="82"/>
      <c r="BF729" s="82"/>
      <c r="BG729" s="82"/>
      <c r="BH729" s="82"/>
      <c r="BI729" s="82"/>
      <c r="BJ729" s="82"/>
      <c r="BK729" s="82"/>
    </row>
    <row r="730" spans="1:63" ht="15.75" customHeight="1" x14ac:dyDescent="0.25">
      <c r="A730" s="104"/>
      <c r="B730" s="105"/>
      <c r="C730" s="82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8"/>
      <c r="X730" s="108"/>
      <c r="Y730" s="108"/>
      <c r="Z730" s="107"/>
      <c r="AA730" s="107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  <c r="AL730" s="109"/>
      <c r="AM730" s="109"/>
      <c r="AN730" s="109"/>
      <c r="AO730" s="109"/>
      <c r="AP730" s="109"/>
      <c r="AQ730" s="109"/>
      <c r="AR730" s="82"/>
      <c r="AS730" s="82"/>
      <c r="AT730" s="82"/>
      <c r="AU730" s="82"/>
      <c r="AV730" s="82"/>
      <c r="AW730" s="82"/>
      <c r="AX730" s="82"/>
      <c r="AY730" s="82"/>
      <c r="AZ730" s="82"/>
      <c r="BA730" s="82"/>
      <c r="BB730" s="82"/>
      <c r="BC730" s="82"/>
      <c r="BD730" s="82"/>
      <c r="BE730" s="82"/>
      <c r="BF730" s="82"/>
      <c r="BG730" s="82"/>
      <c r="BH730" s="82"/>
      <c r="BI730" s="82"/>
      <c r="BJ730" s="82"/>
      <c r="BK730" s="82"/>
    </row>
    <row r="731" spans="1:63" ht="15.75" customHeight="1" x14ac:dyDescent="0.25">
      <c r="A731" s="104"/>
      <c r="B731" s="105"/>
      <c r="C731" s="82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8"/>
      <c r="X731" s="108"/>
      <c r="Y731" s="108"/>
      <c r="Z731" s="107"/>
      <c r="AA731" s="107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  <c r="AO731" s="109"/>
      <c r="AP731" s="109"/>
      <c r="AQ731" s="109"/>
      <c r="AR731" s="82"/>
      <c r="AS731" s="82"/>
      <c r="AT731" s="82"/>
      <c r="AU731" s="82"/>
      <c r="AV731" s="82"/>
      <c r="AW731" s="82"/>
      <c r="AX731" s="82"/>
      <c r="AY731" s="82"/>
      <c r="AZ731" s="82"/>
      <c r="BA731" s="82"/>
      <c r="BB731" s="82"/>
      <c r="BC731" s="82"/>
      <c r="BD731" s="82"/>
      <c r="BE731" s="82"/>
      <c r="BF731" s="82"/>
      <c r="BG731" s="82"/>
      <c r="BH731" s="82"/>
      <c r="BI731" s="82"/>
      <c r="BJ731" s="82"/>
      <c r="BK731" s="82"/>
    </row>
    <row r="732" spans="1:63" ht="15.75" customHeight="1" x14ac:dyDescent="0.25">
      <c r="A732" s="104"/>
      <c r="B732" s="105"/>
      <c r="C732" s="82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8"/>
      <c r="X732" s="108"/>
      <c r="Y732" s="108"/>
      <c r="Z732" s="107"/>
      <c r="AA732" s="107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  <c r="AL732" s="109"/>
      <c r="AM732" s="109"/>
      <c r="AN732" s="109"/>
      <c r="AO732" s="109"/>
      <c r="AP732" s="109"/>
      <c r="AQ732" s="109"/>
      <c r="AR732" s="82"/>
      <c r="AS732" s="82"/>
      <c r="AT732" s="82"/>
      <c r="AU732" s="82"/>
      <c r="AV732" s="82"/>
      <c r="AW732" s="82"/>
      <c r="AX732" s="82"/>
      <c r="AY732" s="82"/>
      <c r="AZ732" s="82"/>
      <c r="BA732" s="82"/>
      <c r="BB732" s="82"/>
      <c r="BC732" s="82"/>
      <c r="BD732" s="82"/>
      <c r="BE732" s="82"/>
      <c r="BF732" s="82"/>
      <c r="BG732" s="82"/>
      <c r="BH732" s="82"/>
      <c r="BI732" s="82"/>
      <c r="BJ732" s="82"/>
      <c r="BK732" s="82"/>
    </row>
    <row r="733" spans="1:63" ht="15.75" customHeight="1" x14ac:dyDescent="0.25">
      <c r="A733" s="104"/>
      <c r="B733" s="105"/>
      <c r="C733" s="82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8"/>
      <c r="X733" s="108"/>
      <c r="Y733" s="108"/>
      <c r="Z733" s="107"/>
      <c r="AA733" s="107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/>
      <c r="AM733" s="109"/>
      <c r="AN733" s="109"/>
      <c r="AO733" s="109"/>
      <c r="AP733" s="109"/>
      <c r="AQ733" s="109"/>
      <c r="AR733" s="82"/>
      <c r="AS733" s="82"/>
      <c r="AT733" s="82"/>
      <c r="AU733" s="82"/>
      <c r="AV733" s="82"/>
      <c r="AW733" s="82"/>
      <c r="AX733" s="82"/>
      <c r="AY733" s="82"/>
      <c r="AZ733" s="82"/>
      <c r="BA733" s="82"/>
      <c r="BB733" s="82"/>
      <c r="BC733" s="82"/>
      <c r="BD733" s="82"/>
      <c r="BE733" s="82"/>
      <c r="BF733" s="82"/>
      <c r="BG733" s="82"/>
      <c r="BH733" s="82"/>
      <c r="BI733" s="82"/>
      <c r="BJ733" s="82"/>
      <c r="BK733" s="82"/>
    </row>
    <row r="734" spans="1:63" ht="15.75" customHeight="1" x14ac:dyDescent="0.25">
      <c r="A734" s="104"/>
      <c r="B734" s="105"/>
      <c r="C734" s="82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8"/>
      <c r="X734" s="108"/>
      <c r="Y734" s="108"/>
      <c r="Z734" s="107"/>
      <c r="AA734" s="107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  <c r="AO734" s="109"/>
      <c r="AP734" s="109"/>
      <c r="AQ734" s="109"/>
      <c r="AR734" s="82"/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  <c r="BC734" s="82"/>
      <c r="BD734" s="82"/>
      <c r="BE734" s="82"/>
      <c r="BF734" s="82"/>
      <c r="BG734" s="82"/>
      <c r="BH734" s="82"/>
      <c r="BI734" s="82"/>
      <c r="BJ734" s="82"/>
      <c r="BK734" s="82"/>
    </row>
    <row r="735" spans="1:63" ht="15.75" customHeight="1" x14ac:dyDescent="0.25">
      <c r="A735" s="104"/>
      <c r="B735" s="105"/>
      <c r="C735" s="82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8"/>
      <c r="X735" s="108"/>
      <c r="Y735" s="108"/>
      <c r="Z735" s="107"/>
      <c r="AA735" s="107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  <c r="AL735" s="109"/>
      <c r="AM735" s="109"/>
      <c r="AN735" s="109"/>
      <c r="AO735" s="109"/>
      <c r="AP735" s="109"/>
      <c r="AQ735" s="109"/>
      <c r="AR735" s="82"/>
      <c r="AS735" s="82"/>
      <c r="AT735" s="82"/>
      <c r="AU735" s="82"/>
      <c r="AV735" s="82"/>
      <c r="AW735" s="82"/>
      <c r="AX735" s="82"/>
      <c r="AY735" s="82"/>
      <c r="AZ735" s="82"/>
      <c r="BA735" s="82"/>
      <c r="BB735" s="82"/>
      <c r="BC735" s="82"/>
      <c r="BD735" s="82"/>
      <c r="BE735" s="82"/>
      <c r="BF735" s="82"/>
      <c r="BG735" s="82"/>
      <c r="BH735" s="82"/>
      <c r="BI735" s="82"/>
      <c r="BJ735" s="82"/>
      <c r="BK735" s="82"/>
    </row>
    <row r="736" spans="1:63" ht="15.75" customHeight="1" x14ac:dyDescent="0.25">
      <c r="A736" s="104"/>
      <c r="B736" s="105"/>
      <c r="C736" s="82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8"/>
      <c r="X736" s="108"/>
      <c r="Y736" s="108"/>
      <c r="Z736" s="107"/>
      <c r="AA736" s="107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/>
      <c r="AM736" s="109"/>
      <c r="AN736" s="109"/>
      <c r="AO736" s="109"/>
      <c r="AP736" s="109"/>
      <c r="AQ736" s="109"/>
      <c r="AR736" s="82"/>
      <c r="AS736" s="82"/>
      <c r="AT736" s="82"/>
      <c r="AU736" s="82"/>
      <c r="AV736" s="82"/>
      <c r="AW736" s="82"/>
      <c r="AX736" s="82"/>
      <c r="AY736" s="82"/>
      <c r="AZ736" s="82"/>
      <c r="BA736" s="82"/>
      <c r="BB736" s="82"/>
      <c r="BC736" s="82"/>
      <c r="BD736" s="82"/>
      <c r="BE736" s="82"/>
      <c r="BF736" s="82"/>
      <c r="BG736" s="82"/>
      <c r="BH736" s="82"/>
      <c r="BI736" s="82"/>
      <c r="BJ736" s="82"/>
      <c r="BK736" s="82"/>
    </row>
    <row r="737" spans="1:63" ht="15.75" customHeight="1" x14ac:dyDescent="0.25">
      <c r="A737" s="104"/>
      <c r="B737" s="105"/>
      <c r="C737" s="82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8"/>
      <c r="X737" s="108"/>
      <c r="Y737" s="108"/>
      <c r="Z737" s="107"/>
      <c r="AA737" s="107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/>
      <c r="AM737" s="109"/>
      <c r="AN737" s="109"/>
      <c r="AO737" s="109"/>
      <c r="AP737" s="109"/>
      <c r="AQ737" s="109"/>
      <c r="AR737" s="82"/>
      <c r="AS737" s="82"/>
      <c r="AT737" s="82"/>
      <c r="AU737" s="82"/>
      <c r="AV737" s="82"/>
      <c r="AW737" s="82"/>
      <c r="AX737" s="82"/>
      <c r="AY737" s="82"/>
      <c r="AZ737" s="82"/>
      <c r="BA737" s="82"/>
      <c r="BB737" s="82"/>
      <c r="BC737" s="82"/>
      <c r="BD737" s="82"/>
      <c r="BE737" s="82"/>
      <c r="BF737" s="82"/>
      <c r="BG737" s="82"/>
      <c r="BH737" s="82"/>
      <c r="BI737" s="82"/>
      <c r="BJ737" s="82"/>
      <c r="BK737" s="82"/>
    </row>
    <row r="738" spans="1:63" ht="15.75" customHeight="1" x14ac:dyDescent="0.25">
      <c r="A738" s="104"/>
      <c r="B738" s="105"/>
      <c r="C738" s="82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8"/>
      <c r="X738" s="108"/>
      <c r="Y738" s="108"/>
      <c r="Z738" s="107"/>
      <c r="AA738" s="107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  <c r="AO738" s="109"/>
      <c r="AP738" s="109"/>
      <c r="AQ738" s="109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  <c r="BC738" s="82"/>
      <c r="BD738" s="82"/>
      <c r="BE738" s="82"/>
      <c r="BF738" s="82"/>
      <c r="BG738" s="82"/>
      <c r="BH738" s="82"/>
      <c r="BI738" s="82"/>
      <c r="BJ738" s="82"/>
      <c r="BK738" s="82"/>
    </row>
    <row r="739" spans="1:63" ht="15.75" customHeight="1" x14ac:dyDescent="0.25">
      <c r="A739" s="104"/>
      <c r="B739" s="105"/>
      <c r="C739" s="82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8"/>
      <c r="X739" s="108"/>
      <c r="Y739" s="108"/>
      <c r="Z739" s="107"/>
      <c r="AA739" s="107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/>
      <c r="AM739" s="109"/>
      <c r="AN739" s="109"/>
      <c r="AO739" s="109"/>
      <c r="AP739" s="109"/>
      <c r="AQ739" s="109"/>
      <c r="AR739" s="82"/>
      <c r="AS739" s="82"/>
      <c r="AT739" s="82"/>
      <c r="AU739" s="82"/>
      <c r="AV739" s="82"/>
      <c r="AW739" s="82"/>
      <c r="AX739" s="82"/>
      <c r="AY739" s="82"/>
      <c r="AZ739" s="82"/>
      <c r="BA739" s="82"/>
      <c r="BB739" s="82"/>
      <c r="BC739" s="82"/>
      <c r="BD739" s="82"/>
      <c r="BE739" s="82"/>
      <c r="BF739" s="82"/>
      <c r="BG739" s="82"/>
      <c r="BH739" s="82"/>
      <c r="BI739" s="82"/>
      <c r="BJ739" s="82"/>
      <c r="BK739" s="82"/>
    </row>
    <row r="740" spans="1:63" ht="15.75" customHeight="1" x14ac:dyDescent="0.25">
      <c r="A740" s="104"/>
      <c r="B740" s="105"/>
      <c r="C740" s="82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8"/>
      <c r="X740" s="108"/>
      <c r="Y740" s="108"/>
      <c r="Z740" s="107"/>
      <c r="AA740" s="107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/>
      <c r="AM740" s="109"/>
      <c r="AN740" s="109"/>
      <c r="AO740" s="109"/>
      <c r="AP740" s="109"/>
      <c r="AQ740" s="109"/>
      <c r="AR740" s="82"/>
      <c r="AS740" s="82"/>
      <c r="AT740" s="82"/>
      <c r="AU740" s="82"/>
      <c r="AV740" s="82"/>
      <c r="AW740" s="82"/>
      <c r="AX740" s="82"/>
      <c r="AY740" s="82"/>
      <c r="AZ740" s="82"/>
      <c r="BA740" s="82"/>
      <c r="BB740" s="82"/>
      <c r="BC740" s="82"/>
      <c r="BD740" s="82"/>
      <c r="BE740" s="82"/>
      <c r="BF740" s="82"/>
      <c r="BG740" s="82"/>
      <c r="BH740" s="82"/>
      <c r="BI740" s="82"/>
      <c r="BJ740" s="82"/>
      <c r="BK740" s="82"/>
    </row>
    <row r="741" spans="1:63" ht="15.75" customHeight="1" x14ac:dyDescent="0.25">
      <c r="A741" s="104"/>
      <c r="B741" s="105"/>
      <c r="C741" s="82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8"/>
      <c r="X741" s="108"/>
      <c r="Y741" s="108"/>
      <c r="Z741" s="107"/>
      <c r="AA741" s="107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/>
      <c r="AM741" s="109"/>
      <c r="AN741" s="109"/>
      <c r="AO741" s="109"/>
      <c r="AP741" s="109"/>
      <c r="AQ741" s="109"/>
      <c r="AR741" s="82"/>
      <c r="AS741" s="82"/>
      <c r="AT741" s="82"/>
      <c r="AU741" s="82"/>
      <c r="AV741" s="82"/>
      <c r="AW741" s="82"/>
      <c r="AX741" s="82"/>
      <c r="AY741" s="82"/>
      <c r="AZ741" s="82"/>
      <c r="BA741" s="82"/>
      <c r="BB741" s="82"/>
      <c r="BC741" s="82"/>
      <c r="BD741" s="82"/>
      <c r="BE741" s="82"/>
      <c r="BF741" s="82"/>
      <c r="BG741" s="82"/>
      <c r="BH741" s="82"/>
      <c r="BI741" s="82"/>
      <c r="BJ741" s="82"/>
      <c r="BK741" s="82"/>
    </row>
    <row r="742" spans="1:63" ht="15.75" customHeight="1" x14ac:dyDescent="0.25">
      <c r="A742" s="104"/>
      <c r="B742" s="105"/>
      <c r="C742" s="82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8"/>
      <c r="X742" s="108"/>
      <c r="Y742" s="108"/>
      <c r="Z742" s="107"/>
      <c r="AA742" s="107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  <c r="AO742" s="109"/>
      <c r="AP742" s="109"/>
      <c r="AQ742" s="109"/>
      <c r="AR742" s="82"/>
      <c r="AS742" s="82"/>
      <c r="AT742" s="82"/>
      <c r="AU742" s="82"/>
      <c r="AV742" s="82"/>
      <c r="AW742" s="82"/>
      <c r="AX742" s="82"/>
      <c r="AY742" s="82"/>
      <c r="AZ742" s="82"/>
      <c r="BA742" s="82"/>
      <c r="BB742" s="82"/>
      <c r="BC742" s="82"/>
      <c r="BD742" s="82"/>
      <c r="BE742" s="82"/>
      <c r="BF742" s="82"/>
      <c r="BG742" s="82"/>
      <c r="BH742" s="82"/>
      <c r="BI742" s="82"/>
      <c r="BJ742" s="82"/>
      <c r="BK742" s="82"/>
    </row>
    <row r="743" spans="1:63" ht="15.75" customHeight="1" x14ac:dyDescent="0.25">
      <c r="A743" s="104"/>
      <c r="B743" s="105"/>
      <c r="C743" s="82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8"/>
      <c r="X743" s="108"/>
      <c r="Y743" s="108"/>
      <c r="Z743" s="107"/>
      <c r="AA743" s="107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  <c r="AL743" s="109"/>
      <c r="AM743" s="109"/>
      <c r="AN743" s="109"/>
      <c r="AO743" s="109"/>
      <c r="AP743" s="109"/>
      <c r="AQ743" s="109"/>
      <c r="AR743" s="82"/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  <c r="BC743" s="82"/>
      <c r="BD743" s="82"/>
      <c r="BE743" s="82"/>
      <c r="BF743" s="82"/>
      <c r="BG743" s="82"/>
      <c r="BH743" s="82"/>
      <c r="BI743" s="82"/>
      <c r="BJ743" s="82"/>
      <c r="BK743" s="82"/>
    </row>
    <row r="744" spans="1:63" ht="15.75" customHeight="1" x14ac:dyDescent="0.25">
      <c r="A744" s="104"/>
      <c r="B744" s="105"/>
      <c r="C744" s="82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8"/>
      <c r="X744" s="108"/>
      <c r="Y744" s="108"/>
      <c r="Z744" s="107"/>
      <c r="AA744" s="107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  <c r="AL744" s="109"/>
      <c r="AM744" s="109"/>
      <c r="AN744" s="109"/>
      <c r="AO744" s="109"/>
      <c r="AP744" s="109"/>
      <c r="AQ744" s="109"/>
      <c r="AR744" s="82"/>
      <c r="AS744" s="82"/>
      <c r="AT744" s="82"/>
      <c r="AU744" s="82"/>
      <c r="AV744" s="82"/>
      <c r="AW744" s="82"/>
      <c r="AX744" s="82"/>
      <c r="AY744" s="82"/>
      <c r="AZ744" s="82"/>
      <c r="BA744" s="82"/>
      <c r="BB744" s="82"/>
      <c r="BC744" s="82"/>
      <c r="BD744" s="82"/>
      <c r="BE744" s="82"/>
      <c r="BF744" s="82"/>
      <c r="BG744" s="82"/>
      <c r="BH744" s="82"/>
      <c r="BI744" s="82"/>
      <c r="BJ744" s="82"/>
      <c r="BK744" s="82"/>
    </row>
    <row r="745" spans="1:63" ht="15.75" customHeight="1" x14ac:dyDescent="0.25">
      <c r="A745" s="104"/>
      <c r="B745" s="105"/>
      <c r="C745" s="82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8"/>
      <c r="X745" s="108"/>
      <c r="Y745" s="108"/>
      <c r="Z745" s="107"/>
      <c r="AA745" s="107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  <c r="AL745" s="109"/>
      <c r="AM745" s="109"/>
      <c r="AN745" s="109"/>
      <c r="AO745" s="109"/>
      <c r="AP745" s="109"/>
      <c r="AQ745" s="109"/>
      <c r="AR745" s="82"/>
      <c r="AS745" s="82"/>
      <c r="AT745" s="82"/>
      <c r="AU745" s="82"/>
      <c r="AV745" s="82"/>
      <c r="AW745" s="82"/>
      <c r="AX745" s="82"/>
      <c r="AY745" s="82"/>
      <c r="AZ745" s="82"/>
      <c r="BA745" s="82"/>
      <c r="BB745" s="82"/>
      <c r="BC745" s="82"/>
      <c r="BD745" s="82"/>
      <c r="BE745" s="82"/>
      <c r="BF745" s="82"/>
      <c r="BG745" s="82"/>
      <c r="BH745" s="82"/>
      <c r="BI745" s="82"/>
      <c r="BJ745" s="82"/>
      <c r="BK745" s="82"/>
    </row>
    <row r="746" spans="1:63" ht="15.75" customHeight="1" x14ac:dyDescent="0.25">
      <c r="A746" s="104"/>
      <c r="B746" s="105"/>
      <c r="C746" s="82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8"/>
      <c r="X746" s="108"/>
      <c r="Y746" s="108"/>
      <c r="Z746" s="107"/>
      <c r="AA746" s="107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  <c r="AL746" s="109"/>
      <c r="AM746" s="109"/>
      <c r="AN746" s="109"/>
      <c r="AO746" s="109"/>
      <c r="AP746" s="109"/>
      <c r="AQ746" s="109"/>
      <c r="AR746" s="82"/>
      <c r="AS746" s="82"/>
      <c r="AT746" s="82"/>
      <c r="AU746" s="82"/>
      <c r="AV746" s="82"/>
      <c r="AW746" s="82"/>
      <c r="AX746" s="82"/>
      <c r="AY746" s="82"/>
      <c r="AZ746" s="82"/>
      <c r="BA746" s="82"/>
      <c r="BB746" s="82"/>
      <c r="BC746" s="82"/>
      <c r="BD746" s="82"/>
      <c r="BE746" s="82"/>
      <c r="BF746" s="82"/>
      <c r="BG746" s="82"/>
      <c r="BH746" s="82"/>
      <c r="BI746" s="82"/>
      <c r="BJ746" s="82"/>
      <c r="BK746" s="82"/>
    </row>
    <row r="747" spans="1:63" ht="15.75" customHeight="1" x14ac:dyDescent="0.25">
      <c r="A747" s="104"/>
      <c r="B747" s="105"/>
      <c r="C747" s="82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8"/>
      <c r="X747" s="108"/>
      <c r="Y747" s="108"/>
      <c r="Z747" s="107"/>
      <c r="AA747" s="107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/>
      <c r="AM747" s="109"/>
      <c r="AN747" s="109"/>
      <c r="AO747" s="109"/>
      <c r="AP747" s="109"/>
      <c r="AQ747" s="109"/>
      <c r="AR747" s="82"/>
      <c r="AS747" s="82"/>
      <c r="AT747" s="82"/>
      <c r="AU747" s="82"/>
      <c r="AV747" s="82"/>
      <c r="AW747" s="82"/>
      <c r="AX747" s="82"/>
      <c r="AY747" s="82"/>
      <c r="AZ747" s="82"/>
      <c r="BA747" s="82"/>
      <c r="BB747" s="82"/>
      <c r="BC747" s="82"/>
      <c r="BD747" s="82"/>
      <c r="BE747" s="82"/>
      <c r="BF747" s="82"/>
      <c r="BG747" s="82"/>
      <c r="BH747" s="82"/>
      <c r="BI747" s="82"/>
      <c r="BJ747" s="82"/>
      <c r="BK747" s="82"/>
    </row>
    <row r="748" spans="1:63" ht="15.75" customHeight="1" x14ac:dyDescent="0.25">
      <c r="A748" s="104"/>
      <c r="B748" s="105"/>
      <c r="C748" s="82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8"/>
      <c r="X748" s="108"/>
      <c r="Y748" s="108"/>
      <c r="Z748" s="107"/>
      <c r="AA748" s="107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  <c r="AL748" s="109"/>
      <c r="AM748" s="109"/>
      <c r="AN748" s="109"/>
      <c r="AO748" s="109"/>
      <c r="AP748" s="109"/>
      <c r="AQ748" s="109"/>
      <c r="AR748" s="82"/>
      <c r="AS748" s="82"/>
      <c r="AT748" s="82"/>
      <c r="AU748" s="82"/>
      <c r="AV748" s="82"/>
      <c r="AW748" s="82"/>
      <c r="AX748" s="82"/>
      <c r="AY748" s="82"/>
      <c r="AZ748" s="82"/>
      <c r="BA748" s="82"/>
      <c r="BB748" s="82"/>
      <c r="BC748" s="82"/>
      <c r="BD748" s="82"/>
      <c r="BE748" s="82"/>
      <c r="BF748" s="82"/>
      <c r="BG748" s="82"/>
      <c r="BH748" s="82"/>
      <c r="BI748" s="82"/>
      <c r="BJ748" s="82"/>
      <c r="BK748" s="82"/>
    </row>
    <row r="749" spans="1:63" ht="15.75" customHeight="1" x14ac:dyDescent="0.25">
      <c r="A749" s="104"/>
      <c r="B749" s="105"/>
      <c r="C749" s="82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8"/>
      <c r="X749" s="108"/>
      <c r="Y749" s="108"/>
      <c r="Z749" s="107"/>
      <c r="AA749" s="107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  <c r="AL749" s="109"/>
      <c r="AM749" s="109"/>
      <c r="AN749" s="109"/>
      <c r="AO749" s="109"/>
      <c r="AP749" s="109"/>
      <c r="AQ749" s="109"/>
      <c r="AR749" s="82"/>
      <c r="AS749" s="82"/>
      <c r="AT749" s="82"/>
      <c r="AU749" s="82"/>
      <c r="AV749" s="82"/>
      <c r="AW749" s="82"/>
      <c r="AX749" s="82"/>
      <c r="AY749" s="82"/>
      <c r="AZ749" s="82"/>
      <c r="BA749" s="82"/>
      <c r="BB749" s="82"/>
      <c r="BC749" s="82"/>
      <c r="BD749" s="82"/>
      <c r="BE749" s="82"/>
      <c r="BF749" s="82"/>
      <c r="BG749" s="82"/>
      <c r="BH749" s="82"/>
      <c r="BI749" s="82"/>
      <c r="BJ749" s="82"/>
      <c r="BK749" s="82"/>
    </row>
    <row r="750" spans="1:63" ht="15.75" customHeight="1" x14ac:dyDescent="0.25">
      <c r="A750" s="104"/>
      <c r="B750" s="105"/>
      <c r="C750" s="82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8"/>
      <c r="X750" s="108"/>
      <c r="Y750" s="108"/>
      <c r="Z750" s="107"/>
      <c r="AA750" s="107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  <c r="AL750" s="109"/>
      <c r="AM750" s="109"/>
      <c r="AN750" s="109"/>
      <c r="AO750" s="109"/>
      <c r="AP750" s="109"/>
      <c r="AQ750" s="109"/>
      <c r="AR750" s="82"/>
      <c r="AS750" s="82"/>
      <c r="AT750" s="82"/>
      <c r="AU750" s="82"/>
      <c r="AV750" s="82"/>
      <c r="AW750" s="82"/>
      <c r="AX750" s="82"/>
      <c r="AY750" s="82"/>
      <c r="AZ750" s="82"/>
      <c r="BA750" s="82"/>
      <c r="BB750" s="82"/>
      <c r="BC750" s="82"/>
      <c r="BD750" s="82"/>
      <c r="BE750" s="82"/>
      <c r="BF750" s="82"/>
      <c r="BG750" s="82"/>
      <c r="BH750" s="82"/>
      <c r="BI750" s="82"/>
      <c r="BJ750" s="82"/>
      <c r="BK750" s="82"/>
    </row>
    <row r="751" spans="1:63" ht="15.75" customHeight="1" x14ac:dyDescent="0.25">
      <c r="A751" s="104"/>
      <c r="B751" s="105"/>
      <c r="C751" s="82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8"/>
      <c r="X751" s="108"/>
      <c r="Y751" s="108"/>
      <c r="Z751" s="107"/>
      <c r="AA751" s="107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  <c r="AL751" s="109"/>
      <c r="AM751" s="109"/>
      <c r="AN751" s="109"/>
      <c r="AO751" s="109"/>
      <c r="AP751" s="109"/>
      <c r="AQ751" s="109"/>
      <c r="AR751" s="82"/>
      <c r="AS751" s="82"/>
      <c r="AT751" s="82"/>
      <c r="AU751" s="82"/>
      <c r="AV751" s="82"/>
      <c r="AW751" s="82"/>
      <c r="AX751" s="82"/>
      <c r="AY751" s="82"/>
      <c r="AZ751" s="82"/>
      <c r="BA751" s="82"/>
      <c r="BB751" s="82"/>
      <c r="BC751" s="82"/>
      <c r="BD751" s="82"/>
      <c r="BE751" s="82"/>
      <c r="BF751" s="82"/>
      <c r="BG751" s="82"/>
      <c r="BH751" s="82"/>
      <c r="BI751" s="82"/>
      <c r="BJ751" s="82"/>
      <c r="BK751" s="82"/>
    </row>
    <row r="752" spans="1:63" ht="15.75" customHeight="1" x14ac:dyDescent="0.25">
      <c r="A752" s="104"/>
      <c r="B752" s="105"/>
      <c r="C752" s="82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8"/>
      <c r="X752" s="108"/>
      <c r="Y752" s="108"/>
      <c r="Z752" s="107"/>
      <c r="AA752" s="107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  <c r="AL752" s="109"/>
      <c r="AM752" s="109"/>
      <c r="AN752" s="109"/>
      <c r="AO752" s="109"/>
      <c r="AP752" s="109"/>
      <c r="AQ752" s="109"/>
      <c r="AR752" s="82"/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  <c r="BC752" s="82"/>
      <c r="BD752" s="82"/>
      <c r="BE752" s="82"/>
      <c r="BF752" s="82"/>
      <c r="BG752" s="82"/>
      <c r="BH752" s="82"/>
      <c r="BI752" s="82"/>
      <c r="BJ752" s="82"/>
      <c r="BK752" s="82"/>
    </row>
    <row r="753" spans="1:63" ht="15.75" customHeight="1" x14ac:dyDescent="0.25">
      <c r="A753" s="104"/>
      <c r="B753" s="105"/>
      <c r="C753" s="82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8"/>
      <c r="X753" s="108"/>
      <c r="Y753" s="108"/>
      <c r="Z753" s="107"/>
      <c r="AA753" s="107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  <c r="AO753" s="109"/>
      <c r="AP753" s="109"/>
      <c r="AQ753" s="109"/>
      <c r="AR753" s="82"/>
      <c r="AS753" s="82"/>
      <c r="AT753" s="82"/>
      <c r="AU753" s="82"/>
      <c r="AV753" s="82"/>
      <c r="AW753" s="82"/>
      <c r="AX753" s="82"/>
      <c r="AY753" s="82"/>
      <c r="AZ753" s="82"/>
      <c r="BA753" s="82"/>
      <c r="BB753" s="82"/>
      <c r="BC753" s="82"/>
      <c r="BD753" s="82"/>
      <c r="BE753" s="82"/>
      <c r="BF753" s="82"/>
      <c r="BG753" s="82"/>
      <c r="BH753" s="82"/>
      <c r="BI753" s="82"/>
      <c r="BJ753" s="82"/>
      <c r="BK753" s="82"/>
    </row>
    <row r="754" spans="1:63" ht="15.75" customHeight="1" x14ac:dyDescent="0.25">
      <c r="A754" s="104"/>
      <c r="B754" s="105"/>
      <c r="C754" s="82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8"/>
      <c r="X754" s="108"/>
      <c r="Y754" s="108"/>
      <c r="Z754" s="107"/>
      <c r="AA754" s="107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  <c r="AL754" s="109"/>
      <c r="AM754" s="109"/>
      <c r="AN754" s="109"/>
      <c r="AO754" s="109"/>
      <c r="AP754" s="109"/>
      <c r="AQ754" s="109"/>
      <c r="AR754" s="82"/>
      <c r="AS754" s="82"/>
      <c r="AT754" s="82"/>
      <c r="AU754" s="82"/>
      <c r="AV754" s="82"/>
      <c r="AW754" s="82"/>
      <c r="AX754" s="82"/>
      <c r="AY754" s="82"/>
      <c r="AZ754" s="82"/>
      <c r="BA754" s="82"/>
      <c r="BB754" s="82"/>
      <c r="BC754" s="82"/>
      <c r="BD754" s="82"/>
      <c r="BE754" s="82"/>
      <c r="BF754" s="82"/>
      <c r="BG754" s="82"/>
      <c r="BH754" s="82"/>
      <c r="BI754" s="82"/>
      <c r="BJ754" s="82"/>
      <c r="BK754" s="82"/>
    </row>
    <row r="755" spans="1:63" ht="15.75" customHeight="1" x14ac:dyDescent="0.25">
      <c r="A755" s="104"/>
      <c r="B755" s="105"/>
      <c r="C755" s="82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8"/>
      <c r="X755" s="108"/>
      <c r="Y755" s="108"/>
      <c r="Z755" s="107"/>
      <c r="AA755" s="107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  <c r="AO755" s="109"/>
      <c r="AP755" s="109"/>
      <c r="AQ755" s="109"/>
      <c r="AR755" s="82"/>
      <c r="AS755" s="82"/>
      <c r="AT755" s="82"/>
      <c r="AU755" s="82"/>
      <c r="AV755" s="82"/>
      <c r="AW755" s="82"/>
      <c r="AX755" s="82"/>
      <c r="AY755" s="82"/>
      <c r="AZ755" s="82"/>
      <c r="BA755" s="82"/>
      <c r="BB755" s="82"/>
      <c r="BC755" s="82"/>
      <c r="BD755" s="82"/>
      <c r="BE755" s="82"/>
      <c r="BF755" s="82"/>
      <c r="BG755" s="82"/>
      <c r="BH755" s="82"/>
      <c r="BI755" s="82"/>
      <c r="BJ755" s="82"/>
      <c r="BK755" s="82"/>
    </row>
    <row r="756" spans="1:63" ht="15.75" customHeight="1" x14ac:dyDescent="0.25">
      <c r="A756" s="104"/>
      <c r="B756" s="105"/>
      <c r="C756" s="82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8"/>
      <c r="X756" s="108"/>
      <c r="Y756" s="108"/>
      <c r="Z756" s="107"/>
      <c r="AA756" s="107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  <c r="AO756" s="109"/>
      <c r="AP756" s="109"/>
      <c r="AQ756" s="109"/>
      <c r="AR756" s="82"/>
      <c r="AS756" s="82"/>
      <c r="AT756" s="82"/>
      <c r="AU756" s="82"/>
      <c r="AV756" s="82"/>
      <c r="AW756" s="82"/>
      <c r="AX756" s="82"/>
      <c r="AY756" s="82"/>
      <c r="AZ756" s="82"/>
      <c r="BA756" s="82"/>
      <c r="BB756" s="82"/>
      <c r="BC756" s="82"/>
      <c r="BD756" s="82"/>
      <c r="BE756" s="82"/>
      <c r="BF756" s="82"/>
      <c r="BG756" s="82"/>
      <c r="BH756" s="82"/>
      <c r="BI756" s="82"/>
      <c r="BJ756" s="82"/>
      <c r="BK756" s="82"/>
    </row>
    <row r="757" spans="1:63" ht="15.75" customHeight="1" x14ac:dyDescent="0.25">
      <c r="A757" s="104"/>
      <c r="B757" s="105"/>
      <c r="C757" s="82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8"/>
      <c r="X757" s="108"/>
      <c r="Y757" s="108"/>
      <c r="Z757" s="107"/>
      <c r="AA757" s="107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  <c r="AL757" s="109"/>
      <c r="AM757" s="109"/>
      <c r="AN757" s="109"/>
      <c r="AO757" s="109"/>
      <c r="AP757" s="109"/>
      <c r="AQ757" s="109"/>
      <c r="AR757" s="82"/>
      <c r="AS757" s="82"/>
      <c r="AT757" s="82"/>
      <c r="AU757" s="82"/>
      <c r="AV757" s="82"/>
      <c r="AW757" s="82"/>
      <c r="AX757" s="82"/>
      <c r="AY757" s="82"/>
      <c r="AZ757" s="82"/>
      <c r="BA757" s="82"/>
      <c r="BB757" s="82"/>
      <c r="BC757" s="82"/>
      <c r="BD757" s="82"/>
      <c r="BE757" s="82"/>
      <c r="BF757" s="82"/>
      <c r="BG757" s="82"/>
      <c r="BH757" s="82"/>
      <c r="BI757" s="82"/>
      <c r="BJ757" s="82"/>
      <c r="BK757" s="82"/>
    </row>
    <row r="758" spans="1:63" ht="15.75" customHeight="1" x14ac:dyDescent="0.25">
      <c r="A758" s="104"/>
      <c r="B758" s="105"/>
      <c r="C758" s="82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8"/>
      <c r="X758" s="108"/>
      <c r="Y758" s="108"/>
      <c r="Z758" s="107"/>
      <c r="AA758" s="107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  <c r="AL758" s="109"/>
      <c r="AM758" s="109"/>
      <c r="AN758" s="109"/>
      <c r="AO758" s="109"/>
      <c r="AP758" s="109"/>
      <c r="AQ758" s="109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  <c r="BC758" s="82"/>
      <c r="BD758" s="82"/>
      <c r="BE758" s="82"/>
      <c r="BF758" s="82"/>
      <c r="BG758" s="82"/>
      <c r="BH758" s="82"/>
      <c r="BI758" s="82"/>
      <c r="BJ758" s="82"/>
      <c r="BK758" s="82"/>
    </row>
    <row r="759" spans="1:63" ht="15.75" customHeight="1" x14ac:dyDescent="0.25">
      <c r="A759" s="104"/>
      <c r="B759" s="105"/>
      <c r="C759" s="82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8"/>
      <c r="X759" s="108"/>
      <c r="Y759" s="108"/>
      <c r="Z759" s="107"/>
      <c r="AA759" s="107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  <c r="AL759" s="109"/>
      <c r="AM759" s="109"/>
      <c r="AN759" s="109"/>
      <c r="AO759" s="109"/>
      <c r="AP759" s="109"/>
      <c r="AQ759" s="109"/>
      <c r="AR759" s="82"/>
      <c r="AS759" s="82"/>
      <c r="AT759" s="82"/>
      <c r="AU759" s="82"/>
      <c r="AV759" s="82"/>
      <c r="AW759" s="82"/>
      <c r="AX759" s="82"/>
      <c r="AY759" s="82"/>
      <c r="AZ759" s="82"/>
      <c r="BA759" s="82"/>
      <c r="BB759" s="82"/>
      <c r="BC759" s="82"/>
      <c r="BD759" s="82"/>
      <c r="BE759" s="82"/>
      <c r="BF759" s="82"/>
      <c r="BG759" s="82"/>
      <c r="BH759" s="82"/>
      <c r="BI759" s="82"/>
      <c r="BJ759" s="82"/>
      <c r="BK759" s="82"/>
    </row>
    <row r="760" spans="1:63" ht="15.75" customHeight="1" x14ac:dyDescent="0.25">
      <c r="A760" s="104"/>
      <c r="B760" s="105"/>
      <c r="C760" s="82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8"/>
      <c r="X760" s="108"/>
      <c r="Y760" s="108"/>
      <c r="Z760" s="107"/>
      <c r="AA760" s="107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  <c r="AL760" s="109"/>
      <c r="AM760" s="109"/>
      <c r="AN760" s="109"/>
      <c r="AO760" s="109"/>
      <c r="AP760" s="109"/>
      <c r="AQ760" s="109"/>
      <c r="AR760" s="82"/>
      <c r="AS760" s="82"/>
      <c r="AT760" s="82"/>
      <c r="AU760" s="82"/>
      <c r="AV760" s="82"/>
      <c r="AW760" s="82"/>
      <c r="AX760" s="82"/>
      <c r="AY760" s="82"/>
      <c r="AZ760" s="82"/>
      <c r="BA760" s="82"/>
      <c r="BB760" s="82"/>
      <c r="BC760" s="82"/>
      <c r="BD760" s="82"/>
      <c r="BE760" s="82"/>
      <c r="BF760" s="82"/>
      <c r="BG760" s="82"/>
      <c r="BH760" s="82"/>
      <c r="BI760" s="82"/>
      <c r="BJ760" s="82"/>
      <c r="BK760" s="82"/>
    </row>
    <row r="761" spans="1:63" ht="15.75" customHeight="1" x14ac:dyDescent="0.25">
      <c r="A761" s="104"/>
      <c r="B761" s="105"/>
      <c r="C761" s="82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8"/>
      <c r="X761" s="108"/>
      <c r="Y761" s="108"/>
      <c r="Z761" s="107"/>
      <c r="AA761" s="107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  <c r="AL761" s="109"/>
      <c r="AM761" s="109"/>
      <c r="AN761" s="109"/>
      <c r="AO761" s="109"/>
      <c r="AP761" s="109"/>
      <c r="AQ761" s="109"/>
      <c r="AR761" s="82"/>
      <c r="AS761" s="82"/>
      <c r="AT761" s="82"/>
      <c r="AU761" s="82"/>
      <c r="AV761" s="82"/>
      <c r="AW761" s="82"/>
      <c r="AX761" s="82"/>
      <c r="AY761" s="82"/>
      <c r="AZ761" s="82"/>
      <c r="BA761" s="82"/>
      <c r="BB761" s="82"/>
      <c r="BC761" s="82"/>
      <c r="BD761" s="82"/>
      <c r="BE761" s="82"/>
      <c r="BF761" s="82"/>
      <c r="BG761" s="82"/>
      <c r="BH761" s="82"/>
      <c r="BI761" s="82"/>
      <c r="BJ761" s="82"/>
      <c r="BK761" s="82"/>
    </row>
    <row r="762" spans="1:63" ht="15.75" customHeight="1" x14ac:dyDescent="0.25">
      <c r="A762" s="104"/>
      <c r="B762" s="105"/>
      <c r="C762" s="82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8"/>
      <c r="X762" s="108"/>
      <c r="Y762" s="108"/>
      <c r="Z762" s="107"/>
      <c r="AA762" s="107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  <c r="AL762" s="109"/>
      <c r="AM762" s="109"/>
      <c r="AN762" s="109"/>
      <c r="AO762" s="109"/>
      <c r="AP762" s="109"/>
      <c r="AQ762" s="109"/>
      <c r="AR762" s="82"/>
      <c r="AS762" s="82"/>
      <c r="AT762" s="82"/>
      <c r="AU762" s="82"/>
      <c r="AV762" s="82"/>
      <c r="AW762" s="82"/>
      <c r="AX762" s="82"/>
      <c r="AY762" s="82"/>
      <c r="AZ762" s="82"/>
      <c r="BA762" s="82"/>
      <c r="BB762" s="82"/>
      <c r="BC762" s="82"/>
      <c r="BD762" s="82"/>
      <c r="BE762" s="82"/>
      <c r="BF762" s="82"/>
      <c r="BG762" s="82"/>
      <c r="BH762" s="82"/>
      <c r="BI762" s="82"/>
      <c r="BJ762" s="82"/>
      <c r="BK762" s="82"/>
    </row>
    <row r="763" spans="1:63" ht="15.75" customHeight="1" x14ac:dyDescent="0.25">
      <c r="A763" s="104"/>
      <c r="B763" s="105"/>
      <c r="C763" s="82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8"/>
      <c r="X763" s="108"/>
      <c r="Y763" s="108"/>
      <c r="Z763" s="107"/>
      <c r="AA763" s="107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  <c r="AO763" s="109"/>
      <c r="AP763" s="109"/>
      <c r="AQ763" s="109"/>
      <c r="AR763" s="82"/>
      <c r="AS763" s="82"/>
      <c r="AT763" s="82"/>
      <c r="AU763" s="82"/>
      <c r="AV763" s="82"/>
      <c r="AW763" s="82"/>
      <c r="AX763" s="82"/>
      <c r="AY763" s="82"/>
      <c r="AZ763" s="82"/>
      <c r="BA763" s="82"/>
      <c r="BB763" s="82"/>
      <c r="BC763" s="82"/>
      <c r="BD763" s="82"/>
      <c r="BE763" s="82"/>
      <c r="BF763" s="82"/>
      <c r="BG763" s="82"/>
      <c r="BH763" s="82"/>
      <c r="BI763" s="82"/>
      <c r="BJ763" s="82"/>
      <c r="BK763" s="82"/>
    </row>
    <row r="764" spans="1:63" ht="15.75" customHeight="1" x14ac:dyDescent="0.25">
      <c r="A764" s="104"/>
      <c r="B764" s="105"/>
      <c r="C764" s="82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8"/>
      <c r="X764" s="108"/>
      <c r="Y764" s="108"/>
      <c r="Z764" s="107"/>
      <c r="AA764" s="107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  <c r="AO764" s="109"/>
      <c r="AP764" s="109"/>
      <c r="AQ764" s="109"/>
      <c r="AR764" s="82"/>
      <c r="AS764" s="82"/>
      <c r="AT764" s="82"/>
      <c r="AU764" s="82"/>
      <c r="AV764" s="82"/>
      <c r="AW764" s="82"/>
      <c r="AX764" s="82"/>
      <c r="AY764" s="82"/>
      <c r="AZ764" s="82"/>
      <c r="BA764" s="82"/>
      <c r="BB764" s="82"/>
      <c r="BC764" s="82"/>
      <c r="BD764" s="82"/>
      <c r="BE764" s="82"/>
      <c r="BF764" s="82"/>
      <c r="BG764" s="82"/>
      <c r="BH764" s="82"/>
      <c r="BI764" s="82"/>
      <c r="BJ764" s="82"/>
      <c r="BK764" s="82"/>
    </row>
    <row r="765" spans="1:63" ht="15.75" customHeight="1" x14ac:dyDescent="0.25">
      <c r="A765" s="104"/>
      <c r="B765" s="105"/>
      <c r="C765" s="82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8"/>
      <c r="X765" s="108"/>
      <c r="Y765" s="108"/>
      <c r="Z765" s="107"/>
      <c r="AA765" s="107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  <c r="AL765" s="109"/>
      <c r="AM765" s="109"/>
      <c r="AN765" s="109"/>
      <c r="AO765" s="109"/>
      <c r="AP765" s="109"/>
      <c r="AQ765" s="109"/>
      <c r="AR765" s="82"/>
      <c r="AS765" s="82"/>
      <c r="AT765" s="82"/>
      <c r="AU765" s="82"/>
      <c r="AV765" s="82"/>
      <c r="AW765" s="82"/>
      <c r="AX765" s="82"/>
      <c r="AY765" s="82"/>
      <c r="AZ765" s="82"/>
      <c r="BA765" s="82"/>
      <c r="BB765" s="82"/>
      <c r="BC765" s="82"/>
      <c r="BD765" s="82"/>
      <c r="BE765" s="82"/>
      <c r="BF765" s="82"/>
      <c r="BG765" s="82"/>
      <c r="BH765" s="82"/>
      <c r="BI765" s="82"/>
      <c r="BJ765" s="82"/>
      <c r="BK765" s="82"/>
    </row>
    <row r="766" spans="1:63" ht="15.75" customHeight="1" x14ac:dyDescent="0.25">
      <c r="A766" s="104"/>
      <c r="B766" s="105"/>
      <c r="C766" s="82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8"/>
      <c r="X766" s="108"/>
      <c r="Y766" s="108"/>
      <c r="Z766" s="107"/>
      <c r="AA766" s="107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  <c r="AL766" s="109"/>
      <c r="AM766" s="109"/>
      <c r="AN766" s="109"/>
      <c r="AO766" s="109"/>
      <c r="AP766" s="109"/>
      <c r="AQ766" s="109"/>
      <c r="AR766" s="82"/>
      <c r="AS766" s="82"/>
      <c r="AT766" s="82"/>
      <c r="AU766" s="82"/>
      <c r="AV766" s="82"/>
      <c r="AW766" s="82"/>
      <c r="AX766" s="82"/>
      <c r="AY766" s="82"/>
      <c r="AZ766" s="82"/>
      <c r="BA766" s="82"/>
      <c r="BB766" s="82"/>
      <c r="BC766" s="82"/>
      <c r="BD766" s="82"/>
      <c r="BE766" s="82"/>
      <c r="BF766" s="82"/>
      <c r="BG766" s="82"/>
      <c r="BH766" s="82"/>
      <c r="BI766" s="82"/>
      <c r="BJ766" s="82"/>
      <c r="BK766" s="82"/>
    </row>
    <row r="767" spans="1:63" ht="15.75" customHeight="1" x14ac:dyDescent="0.25">
      <c r="A767" s="104"/>
      <c r="B767" s="105"/>
      <c r="C767" s="82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8"/>
      <c r="X767" s="108"/>
      <c r="Y767" s="108"/>
      <c r="Z767" s="107"/>
      <c r="AA767" s="107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  <c r="AL767" s="109"/>
      <c r="AM767" s="109"/>
      <c r="AN767" s="109"/>
      <c r="AO767" s="109"/>
      <c r="AP767" s="109"/>
      <c r="AQ767" s="109"/>
      <c r="AR767" s="82"/>
      <c r="AS767" s="82"/>
      <c r="AT767" s="82"/>
      <c r="AU767" s="82"/>
      <c r="AV767" s="82"/>
      <c r="AW767" s="82"/>
      <c r="AX767" s="82"/>
      <c r="AY767" s="82"/>
      <c r="AZ767" s="82"/>
      <c r="BA767" s="82"/>
      <c r="BB767" s="82"/>
      <c r="BC767" s="82"/>
      <c r="BD767" s="82"/>
      <c r="BE767" s="82"/>
      <c r="BF767" s="82"/>
      <c r="BG767" s="82"/>
      <c r="BH767" s="82"/>
      <c r="BI767" s="82"/>
      <c r="BJ767" s="82"/>
      <c r="BK767" s="82"/>
    </row>
    <row r="768" spans="1:63" ht="15.75" customHeight="1" x14ac:dyDescent="0.25">
      <c r="A768" s="104"/>
      <c r="B768" s="105"/>
      <c r="C768" s="82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8"/>
      <c r="X768" s="108"/>
      <c r="Y768" s="108"/>
      <c r="Z768" s="107"/>
      <c r="AA768" s="107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  <c r="AL768" s="109"/>
      <c r="AM768" s="109"/>
      <c r="AN768" s="109"/>
      <c r="AO768" s="109"/>
      <c r="AP768" s="109"/>
      <c r="AQ768" s="109"/>
      <c r="AR768" s="82"/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  <c r="BC768" s="82"/>
      <c r="BD768" s="82"/>
      <c r="BE768" s="82"/>
      <c r="BF768" s="82"/>
      <c r="BG768" s="82"/>
      <c r="BH768" s="82"/>
      <c r="BI768" s="82"/>
      <c r="BJ768" s="82"/>
      <c r="BK768" s="82"/>
    </row>
    <row r="769" spans="1:63" ht="15.75" customHeight="1" x14ac:dyDescent="0.25">
      <c r="A769" s="104"/>
      <c r="B769" s="105"/>
      <c r="C769" s="82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8"/>
      <c r="X769" s="108"/>
      <c r="Y769" s="108"/>
      <c r="Z769" s="107"/>
      <c r="AA769" s="107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  <c r="AL769" s="109"/>
      <c r="AM769" s="109"/>
      <c r="AN769" s="109"/>
      <c r="AO769" s="109"/>
      <c r="AP769" s="109"/>
      <c r="AQ769" s="109"/>
      <c r="AR769" s="82"/>
      <c r="AS769" s="82"/>
      <c r="AT769" s="82"/>
      <c r="AU769" s="82"/>
      <c r="AV769" s="82"/>
      <c r="AW769" s="82"/>
      <c r="AX769" s="82"/>
      <c r="AY769" s="82"/>
      <c r="AZ769" s="82"/>
      <c r="BA769" s="82"/>
      <c r="BB769" s="82"/>
      <c r="BC769" s="82"/>
      <c r="BD769" s="82"/>
      <c r="BE769" s="82"/>
      <c r="BF769" s="82"/>
      <c r="BG769" s="82"/>
      <c r="BH769" s="82"/>
      <c r="BI769" s="82"/>
      <c r="BJ769" s="82"/>
      <c r="BK769" s="82"/>
    </row>
    <row r="770" spans="1:63" ht="15.75" customHeight="1" x14ac:dyDescent="0.25">
      <c r="A770" s="104"/>
      <c r="B770" s="105"/>
      <c r="C770" s="82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8"/>
      <c r="X770" s="108"/>
      <c r="Y770" s="108"/>
      <c r="Z770" s="107"/>
      <c r="AA770" s="107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  <c r="AL770" s="109"/>
      <c r="AM770" s="109"/>
      <c r="AN770" s="109"/>
      <c r="AO770" s="109"/>
      <c r="AP770" s="109"/>
      <c r="AQ770" s="109"/>
      <c r="AR770" s="82"/>
      <c r="AS770" s="82"/>
      <c r="AT770" s="82"/>
      <c r="AU770" s="82"/>
      <c r="AV770" s="82"/>
      <c r="AW770" s="82"/>
      <c r="AX770" s="82"/>
      <c r="AY770" s="82"/>
      <c r="AZ770" s="82"/>
      <c r="BA770" s="82"/>
      <c r="BB770" s="82"/>
      <c r="BC770" s="82"/>
      <c r="BD770" s="82"/>
      <c r="BE770" s="82"/>
      <c r="BF770" s="82"/>
      <c r="BG770" s="82"/>
      <c r="BH770" s="82"/>
      <c r="BI770" s="82"/>
      <c r="BJ770" s="82"/>
      <c r="BK770" s="82"/>
    </row>
    <row r="771" spans="1:63" ht="15.75" customHeight="1" x14ac:dyDescent="0.25">
      <c r="A771" s="104"/>
      <c r="B771" s="105"/>
      <c r="C771" s="82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8"/>
      <c r="X771" s="108"/>
      <c r="Y771" s="108"/>
      <c r="Z771" s="107"/>
      <c r="AA771" s="107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  <c r="AL771" s="109"/>
      <c r="AM771" s="109"/>
      <c r="AN771" s="109"/>
      <c r="AO771" s="109"/>
      <c r="AP771" s="109"/>
      <c r="AQ771" s="109"/>
      <c r="AR771" s="82"/>
      <c r="AS771" s="82"/>
      <c r="AT771" s="82"/>
      <c r="AU771" s="82"/>
      <c r="AV771" s="82"/>
      <c r="AW771" s="82"/>
      <c r="AX771" s="82"/>
      <c r="AY771" s="82"/>
      <c r="AZ771" s="82"/>
      <c r="BA771" s="82"/>
      <c r="BB771" s="82"/>
      <c r="BC771" s="82"/>
      <c r="BD771" s="82"/>
      <c r="BE771" s="82"/>
      <c r="BF771" s="82"/>
      <c r="BG771" s="82"/>
      <c r="BH771" s="82"/>
      <c r="BI771" s="82"/>
      <c r="BJ771" s="82"/>
      <c r="BK771" s="82"/>
    </row>
    <row r="772" spans="1:63" ht="15.75" customHeight="1" x14ac:dyDescent="0.25">
      <c r="A772" s="104"/>
      <c r="B772" s="105"/>
      <c r="C772" s="82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8"/>
      <c r="X772" s="108"/>
      <c r="Y772" s="108"/>
      <c r="Z772" s="107"/>
      <c r="AA772" s="107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  <c r="AL772" s="109"/>
      <c r="AM772" s="109"/>
      <c r="AN772" s="109"/>
      <c r="AO772" s="109"/>
      <c r="AP772" s="109"/>
      <c r="AQ772" s="109"/>
      <c r="AR772" s="82"/>
      <c r="AS772" s="82"/>
      <c r="AT772" s="82"/>
      <c r="AU772" s="82"/>
      <c r="AV772" s="82"/>
      <c r="AW772" s="82"/>
      <c r="AX772" s="82"/>
      <c r="AY772" s="82"/>
      <c r="AZ772" s="82"/>
      <c r="BA772" s="82"/>
      <c r="BB772" s="82"/>
      <c r="BC772" s="82"/>
      <c r="BD772" s="82"/>
      <c r="BE772" s="82"/>
      <c r="BF772" s="82"/>
      <c r="BG772" s="82"/>
      <c r="BH772" s="82"/>
      <c r="BI772" s="82"/>
      <c r="BJ772" s="82"/>
      <c r="BK772" s="82"/>
    </row>
    <row r="773" spans="1:63" ht="15.75" customHeight="1" x14ac:dyDescent="0.25">
      <c r="A773" s="104"/>
      <c r="B773" s="105"/>
      <c r="C773" s="82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8"/>
      <c r="X773" s="108"/>
      <c r="Y773" s="108"/>
      <c r="Z773" s="107"/>
      <c r="AA773" s="107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  <c r="AL773" s="109"/>
      <c r="AM773" s="109"/>
      <c r="AN773" s="109"/>
      <c r="AO773" s="109"/>
      <c r="AP773" s="109"/>
      <c r="AQ773" s="109"/>
      <c r="AR773" s="82"/>
      <c r="AS773" s="82"/>
      <c r="AT773" s="82"/>
      <c r="AU773" s="82"/>
      <c r="AV773" s="82"/>
      <c r="AW773" s="82"/>
      <c r="AX773" s="82"/>
      <c r="AY773" s="82"/>
      <c r="AZ773" s="82"/>
      <c r="BA773" s="82"/>
      <c r="BB773" s="82"/>
      <c r="BC773" s="82"/>
      <c r="BD773" s="82"/>
      <c r="BE773" s="82"/>
      <c r="BF773" s="82"/>
      <c r="BG773" s="82"/>
      <c r="BH773" s="82"/>
      <c r="BI773" s="82"/>
      <c r="BJ773" s="82"/>
      <c r="BK773" s="82"/>
    </row>
    <row r="774" spans="1:63" ht="15.75" customHeight="1" x14ac:dyDescent="0.25">
      <c r="A774" s="104"/>
      <c r="B774" s="105"/>
      <c r="C774" s="82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8"/>
      <c r="X774" s="108"/>
      <c r="Y774" s="108"/>
      <c r="Z774" s="107"/>
      <c r="AA774" s="107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  <c r="AL774" s="109"/>
      <c r="AM774" s="109"/>
      <c r="AN774" s="109"/>
      <c r="AO774" s="109"/>
      <c r="AP774" s="109"/>
      <c r="AQ774" s="109"/>
      <c r="AR774" s="82"/>
      <c r="AS774" s="82"/>
      <c r="AT774" s="82"/>
      <c r="AU774" s="82"/>
      <c r="AV774" s="82"/>
      <c r="AW774" s="82"/>
      <c r="AX774" s="82"/>
      <c r="AY774" s="82"/>
      <c r="AZ774" s="82"/>
      <c r="BA774" s="82"/>
      <c r="BB774" s="82"/>
      <c r="BC774" s="82"/>
      <c r="BD774" s="82"/>
      <c r="BE774" s="82"/>
      <c r="BF774" s="82"/>
      <c r="BG774" s="82"/>
      <c r="BH774" s="82"/>
      <c r="BI774" s="82"/>
      <c r="BJ774" s="82"/>
      <c r="BK774" s="82"/>
    </row>
    <row r="775" spans="1:63" ht="15.75" customHeight="1" x14ac:dyDescent="0.25">
      <c r="A775" s="104"/>
      <c r="B775" s="105"/>
      <c r="C775" s="82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8"/>
      <c r="X775" s="108"/>
      <c r="Y775" s="108"/>
      <c r="Z775" s="107"/>
      <c r="AA775" s="107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  <c r="AL775" s="109"/>
      <c r="AM775" s="109"/>
      <c r="AN775" s="109"/>
      <c r="AO775" s="109"/>
      <c r="AP775" s="109"/>
      <c r="AQ775" s="109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  <c r="BC775" s="82"/>
      <c r="BD775" s="82"/>
      <c r="BE775" s="82"/>
      <c r="BF775" s="82"/>
      <c r="BG775" s="82"/>
      <c r="BH775" s="82"/>
      <c r="BI775" s="82"/>
      <c r="BJ775" s="82"/>
      <c r="BK775" s="82"/>
    </row>
    <row r="776" spans="1:63" ht="15.75" customHeight="1" x14ac:dyDescent="0.25">
      <c r="A776" s="104"/>
      <c r="B776" s="105"/>
      <c r="C776" s="82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8"/>
      <c r="X776" s="108"/>
      <c r="Y776" s="108"/>
      <c r="Z776" s="107"/>
      <c r="AA776" s="107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  <c r="AL776" s="109"/>
      <c r="AM776" s="109"/>
      <c r="AN776" s="109"/>
      <c r="AO776" s="109"/>
      <c r="AP776" s="109"/>
      <c r="AQ776" s="109"/>
      <c r="AR776" s="82"/>
      <c r="AS776" s="82"/>
      <c r="AT776" s="82"/>
      <c r="AU776" s="82"/>
      <c r="AV776" s="82"/>
      <c r="AW776" s="82"/>
      <c r="AX776" s="82"/>
      <c r="AY776" s="82"/>
      <c r="AZ776" s="82"/>
      <c r="BA776" s="82"/>
      <c r="BB776" s="82"/>
      <c r="BC776" s="82"/>
      <c r="BD776" s="82"/>
      <c r="BE776" s="82"/>
      <c r="BF776" s="82"/>
      <c r="BG776" s="82"/>
      <c r="BH776" s="82"/>
      <c r="BI776" s="82"/>
      <c r="BJ776" s="82"/>
      <c r="BK776" s="82"/>
    </row>
    <row r="777" spans="1:63" ht="15.75" customHeight="1" x14ac:dyDescent="0.25">
      <c r="A777" s="104"/>
      <c r="B777" s="105"/>
      <c r="C777" s="82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8"/>
      <c r="X777" s="108"/>
      <c r="Y777" s="108"/>
      <c r="Z777" s="107"/>
      <c r="AA777" s="107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  <c r="AL777" s="109"/>
      <c r="AM777" s="109"/>
      <c r="AN777" s="109"/>
      <c r="AO777" s="109"/>
      <c r="AP777" s="109"/>
      <c r="AQ777" s="109"/>
      <c r="AR777" s="82"/>
      <c r="AS777" s="82"/>
      <c r="AT777" s="82"/>
      <c r="AU777" s="82"/>
      <c r="AV777" s="82"/>
      <c r="AW777" s="82"/>
      <c r="AX777" s="82"/>
      <c r="AY777" s="82"/>
      <c r="AZ777" s="82"/>
      <c r="BA777" s="82"/>
      <c r="BB777" s="82"/>
      <c r="BC777" s="82"/>
      <c r="BD777" s="82"/>
      <c r="BE777" s="82"/>
      <c r="BF777" s="82"/>
      <c r="BG777" s="82"/>
      <c r="BH777" s="82"/>
      <c r="BI777" s="82"/>
      <c r="BJ777" s="82"/>
      <c r="BK777" s="82"/>
    </row>
    <row r="778" spans="1:63" ht="15.75" customHeight="1" x14ac:dyDescent="0.25">
      <c r="A778" s="104"/>
      <c r="B778" s="105"/>
      <c r="C778" s="82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8"/>
      <c r="X778" s="108"/>
      <c r="Y778" s="108"/>
      <c r="Z778" s="107"/>
      <c r="AA778" s="107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  <c r="AL778" s="109"/>
      <c r="AM778" s="109"/>
      <c r="AN778" s="109"/>
      <c r="AO778" s="109"/>
      <c r="AP778" s="109"/>
      <c r="AQ778" s="109"/>
      <c r="AR778" s="82"/>
      <c r="AS778" s="82"/>
      <c r="AT778" s="82"/>
      <c r="AU778" s="82"/>
      <c r="AV778" s="82"/>
      <c r="AW778" s="82"/>
      <c r="AX778" s="82"/>
      <c r="AY778" s="82"/>
      <c r="AZ778" s="82"/>
      <c r="BA778" s="82"/>
      <c r="BB778" s="82"/>
      <c r="BC778" s="82"/>
      <c r="BD778" s="82"/>
      <c r="BE778" s="82"/>
      <c r="BF778" s="82"/>
      <c r="BG778" s="82"/>
      <c r="BH778" s="82"/>
      <c r="BI778" s="82"/>
      <c r="BJ778" s="82"/>
      <c r="BK778" s="82"/>
    </row>
    <row r="779" spans="1:63" ht="15.75" customHeight="1" x14ac:dyDescent="0.25">
      <c r="A779" s="104"/>
      <c r="B779" s="105"/>
      <c r="C779" s="82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8"/>
      <c r="X779" s="108"/>
      <c r="Y779" s="108"/>
      <c r="Z779" s="107"/>
      <c r="AA779" s="107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  <c r="AL779" s="109"/>
      <c r="AM779" s="109"/>
      <c r="AN779" s="109"/>
      <c r="AO779" s="109"/>
      <c r="AP779" s="109"/>
      <c r="AQ779" s="109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  <c r="BC779" s="82"/>
      <c r="BD779" s="82"/>
      <c r="BE779" s="82"/>
      <c r="BF779" s="82"/>
      <c r="BG779" s="82"/>
      <c r="BH779" s="82"/>
      <c r="BI779" s="82"/>
      <c r="BJ779" s="82"/>
      <c r="BK779" s="82"/>
    </row>
    <row r="780" spans="1:63" ht="15.75" customHeight="1" x14ac:dyDescent="0.25">
      <c r="A780" s="104"/>
      <c r="B780" s="105"/>
      <c r="C780" s="82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8"/>
      <c r="X780" s="108"/>
      <c r="Y780" s="108"/>
      <c r="Z780" s="107"/>
      <c r="AA780" s="107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  <c r="AL780" s="109"/>
      <c r="AM780" s="109"/>
      <c r="AN780" s="109"/>
      <c r="AO780" s="109"/>
      <c r="AP780" s="109"/>
      <c r="AQ780" s="109"/>
      <c r="AR780" s="82"/>
      <c r="AS780" s="82"/>
      <c r="AT780" s="82"/>
      <c r="AU780" s="82"/>
      <c r="AV780" s="82"/>
      <c r="AW780" s="82"/>
      <c r="AX780" s="82"/>
      <c r="AY780" s="82"/>
      <c r="AZ780" s="82"/>
      <c r="BA780" s="82"/>
      <c r="BB780" s="82"/>
      <c r="BC780" s="82"/>
      <c r="BD780" s="82"/>
      <c r="BE780" s="82"/>
      <c r="BF780" s="82"/>
      <c r="BG780" s="82"/>
      <c r="BH780" s="82"/>
      <c r="BI780" s="82"/>
      <c r="BJ780" s="82"/>
      <c r="BK780" s="82"/>
    </row>
    <row r="781" spans="1:63" ht="15.75" customHeight="1" x14ac:dyDescent="0.25">
      <c r="A781" s="104"/>
      <c r="B781" s="105"/>
      <c r="C781" s="82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8"/>
      <c r="X781" s="108"/>
      <c r="Y781" s="108"/>
      <c r="Z781" s="107"/>
      <c r="AA781" s="107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  <c r="AL781" s="109"/>
      <c r="AM781" s="109"/>
      <c r="AN781" s="109"/>
      <c r="AO781" s="109"/>
      <c r="AP781" s="109"/>
      <c r="AQ781" s="109"/>
      <c r="AR781" s="82"/>
      <c r="AS781" s="82"/>
      <c r="AT781" s="82"/>
      <c r="AU781" s="82"/>
      <c r="AV781" s="82"/>
      <c r="AW781" s="82"/>
      <c r="AX781" s="82"/>
      <c r="AY781" s="82"/>
      <c r="AZ781" s="82"/>
      <c r="BA781" s="82"/>
      <c r="BB781" s="82"/>
      <c r="BC781" s="82"/>
      <c r="BD781" s="82"/>
      <c r="BE781" s="82"/>
      <c r="BF781" s="82"/>
      <c r="BG781" s="82"/>
      <c r="BH781" s="82"/>
      <c r="BI781" s="82"/>
      <c r="BJ781" s="82"/>
      <c r="BK781" s="82"/>
    </row>
    <row r="782" spans="1:63" ht="15.75" customHeight="1" x14ac:dyDescent="0.25">
      <c r="A782" s="104"/>
      <c r="B782" s="105"/>
      <c r="C782" s="82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8"/>
      <c r="X782" s="108"/>
      <c r="Y782" s="108"/>
      <c r="Z782" s="107"/>
      <c r="AA782" s="107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  <c r="AL782" s="109"/>
      <c r="AM782" s="109"/>
      <c r="AN782" s="109"/>
      <c r="AO782" s="109"/>
      <c r="AP782" s="109"/>
      <c r="AQ782" s="109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  <c r="BC782" s="82"/>
      <c r="BD782" s="82"/>
      <c r="BE782" s="82"/>
      <c r="BF782" s="82"/>
      <c r="BG782" s="82"/>
      <c r="BH782" s="82"/>
      <c r="BI782" s="82"/>
      <c r="BJ782" s="82"/>
      <c r="BK782" s="82"/>
    </row>
    <row r="783" spans="1:63" ht="15.75" customHeight="1" x14ac:dyDescent="0.25">
      <c r="A783" s="104"/>
      <c r="B783" s="105"/>
      <c r="C783" s="82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8"/>
      <c r="X783" s="108"/>
      <c r="Y783" s="108"/>
      <c r="Z783" s="107"/>
      <c r="AA783" s="107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  <c r="AL783" s="109"/>
      <c r="AM783" s="109"/>
      <c r="AN783" s="109"/>
      <c r="AO783" s="109"/>
      <c r="AP783" s="109"/>
      <c r="AQ783" s="109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  <c r="BC783" s="82"/>
      <c r="BD783" s="82"/>
      <c r="BE783" s="82"/>
      <c r="BF783" s="82"/>
      <c r="BG783" s="82"/>
      <c r="BH783" s="82"/>
      <c r="BI783" s="82"/>
      <c r="BJ783" s="82"/>
      <c r="BK783" s="82"/>
    </row>
    <row r="784" spans="1:63" ht="15.75" customHeight="1" x14ac:dyDescent="0.25">
      <c r="A784" s="104"/>
      <c r="B784" s="105"/>
      <c r="C784" s="82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8"/>
      <c r="X784" s="108"/>
      <c r="Y784" s="108"/>
      <c r="Z784" s="107"/>
      <c r="AA784" s="107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09"/>
      <c r="AM784" s="109"/>
      <c r="AN784" s="109"/>
      <c r="AO784" s="109"/>
      <c r="AP784" s="109"/>
      <c r="AQ784" s="109"/>
      <c r="AR784" s="82"/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  <c r="BC784" s="82"/>
      <c r="BD784" s="82"/>
      <c r="BE784" s="82"/>
      <c r="BF784" s="82"/>
      <c r="BG784" s="82"/>
      <c r="BH784" s="82"/>
      <c r="BI784" s="82"/>
      <c r="BJ784" s="82"/>
      <c r="BK784" s="82"/>
    </row>
    <row r="785" spans="1:63" ht="15.75" customHeight="1" x14ac:dyDescent="0.25">
      <c r="A785" s="104"/>
      <c r="B785" s="105"/>
      <c r="C785" s="82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8"/>
      <c r="X785" s="108"/>
      <c r="Y785" s="108"/>
      <c r="Z785" s="107"/>
      <c r="AA785" s="107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  <c r="AO785" s="109"/>
      <c r="AP785" s="109"/>
      <c r="AQ785" s="109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  <c r="BD785" s="82"/>
      <c r="BE785" s="82"/>
      <c r="BF785" s="82"/>
      <c r="BG785" s="82"/>
      <c r="BH785" s="82"/>
      <c r="BI785" s="82"/>
      <c r="BJ785" s="82"/>
      <c r="BK785" s="82"/>
    </row>
    <row r="786" spans="1:63" ht="15.75" customHeight="1" x14ac:dyDescent="0.25">
      <c r="A786" s="104"/>
      <c r="B786" s="105"/>
      <c r="C786" s="82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8"/>
      <c r="X786" s="108"/>
      <c r="Y786" s="108"/>
      <c r="Z786" s="107"/>
      <c r="AA786" s="107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  <c r="AO786" s="109"/>
      <c r="AP786" s="109"/>
      <c r="AQ786" s="109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  <c r="BC786" s="82"/>
      <c r="BD786" s="82"/>
      <c r="BE786" s="82"/>
      <c r="BF786" s="82"/>
      <c r="BG786" s="82"/>
      <c r="BH786" s="82"/>
      <c r="BI786" s="82"/>
      <c r="BJ786" s="82"/>
      <c r="BK786" s="82"/>
    </row>
    <row r="787" spans="1:63" ht="15.75" customHeight="1" x14ac:dyDescent="0.25">
      <c r="A787" s="104"/>
      <c r="B787" s="105"/>
      <c r="C787" s="82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8"/>
      <c r="X787" s="108"/>
      <c r="Y787" s="108"/>
      <c r="Z787" s="107"/>
      <c r="AA787" s="107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  <c r="AO787" s="109"/>
      <c r="AP787" s="109"/>
      <c r="AQ787" s="109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  <c r="BC787" s="82"/>
      <c r="BD787" s="82"/>
      <c r="BE787" s="82"/>
      <c r="BF787" s="82"/>
      <c r="BG787" s="82"/>
      <c r="BH787" s="82"/>
      <c r="BI787" s="82"/>
      <c r="BJ787" s="82"/>
      <c r="BK787" s="82"/>
    </row>
    <row r="788" spans="1:63" ht="15.75" customHeight="1" x14ac:dyDescent="0.25">
      <c r="A788" s="104"/>
      <c r="B788" s="105"/>
      <c r="C788" s="82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8"/>
      <c r="X788" s="108"/>
      <c r="Y788" s="108"/>
      <c r="Z788" s="107"/>
      <c r="AA788" s="107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  <c r="AO788" s="109"/>
      <c r="AP788" s="109"/>
      <c r="AQ788" s="109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  <c r="BC788" s="82"/>
      <c r="BD788" s="82"/>
      <c r="BE788" s="82"/>
      <c r="BF788" s="82"/>
      <c r="BG788" s="82"/>
      <c r="BH788" s="82"/>
      <c r="BI788" s="82"/>
      <c r="BJ788" s="82"/>
      <c r="BK788" s="82"/>
    </row>
    <row r="789" spans="1:63" ht="15.75" customHeight="1" x14ac:dyDescent="0.25">
      <c r="A789" s="104"/>
      <c r="B789" s="105"/>
      <c r="C789" s="82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8"/>
      <c r="X789" s="108"/>
      <c r="Y789" s="108"/>
      <c r="Z789" s="107"/>
      <c r="AA789" s="107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  <c r="AO789" s="109"/>
      <c r="AP789" s="109"/>
      <c r="AQ789" s="109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  <c r="BC789" s="82"/>
      <c r="BD789" s="82"/>
      <c r="BE789" s="82"/>
      <c r="BF789" s="82"/>
      <c r="BG789" s="82"/>
      <c r="BH789" s="82"/>
      <c r="BI789" s="82"/>
      <c r="BJ789" s="82"/>
      <c r="BK789" s="82"/>
    </row>
    <row r="790" spans="1:63" ht="15.75" customHeight="1" x14ac:dyDescent="0.25">
      <c r="A790" s="104"/>
      <c r="B790" s="105"/>
      <c r="C790" s="82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8"/>
      <c r="X790" s="108"/>
      <c r="Y790" s="108"/>
      <c r="Z790" s="107"/>
      <c r="AA790" s="107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  <c r="AO790" s="109"/>
      <c r="AP790" s="109"/>
      <c r="AQ790" s="109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  <c r="BC790" s="82"/>
      <c r="BD790" s="82"/>
      <c r="BE790" s="82"/>
      <c r="BF790" s="82"/>
      <c r="BG790" s="82"/>
      <c r="BH790" s="82"/>
      <c r="BI790" s="82"/>
      <c r="BJ790" s="82"/>
      <c r="BK790" s="82"/>
    </row>
    <row r="791" spans="1:63" ht="15.75" customHeight="1" x14ac:dyDescent="0.25">
      <c r="A791" s="104"/>
      <c r="B791" s="105"/>
      <c r="C791" s="82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8"/>
      <c r="X791" s="108"/>
      <c r="Y791" s="108"/>
      <c r="Z791" s="107"/>
      <c r="AA791" s="107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  <c r="AO791" s="109"/>
      <c r="AP791" s="109"/>
      <c r="AQ791" s="109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  <c r="BC791" s="82"/>
      <c r="BD791" s="82"/>
      <c r="BE791" s="82"/>
      <c r="BF791" s="82"/>
      <c r="BG791" s="82"/>
      <c r="BH791" s="82"/>
      <c r="BI791" s="82"/>
      <c r="BJ791" s="82"/>
      <c r="BK791" s="82"/>
    </row>
    <row r="792" spans="1:63" ht="15.75" customHeight="1" x14ac:dyDescent="0.25">
      <c r="A792" s="104"/>
      <c r="B792" s="105"/>
      <c r="C792" s="82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8"/>
      <c r="X792" s="108"/>
      <c r="Y792" s="108"/>
      <c r="Z792" s="107"/>
      <c r="AA792" s="107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  <c r="AO792" s="109"/>
      <c r="AP792" s="109"/>
      <c r="AQ792" s="109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  <c r="BD792" s="82"/>
      <c r="BE792" s="82"/>
      <c r="BF792" s="82"/>
      <c r="BG792" s="82"/>
      <c r="BH792" s="82"/>
      <c r="BI792" s="82"/>
      <c r="BJ792" s="82"/>
      <c r="BK792" s="82"/>
    </row>
    <row r="793" spans="1:63" ht="15.75" customHeight="1" x14ac:dyDescent="0.25">
      <c r="A793" s="104"/>
      <c r="B793" s="105"/>
      <c r="C793" s="82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8"/>
      <c r="X793" s="108"/>
      <c r="Y793" s="108"/>
      <c r="Z793" s="107"/>
      <c r="AA793" s="107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  <c r="AL793" s="109"/>
      <c r="AM793" s="109"/>
      <c r="AN793" s="109"/>
      <c r="AO793" s="109"/>
      <c r="AP793" s="109"/>
      <c r="AQ793" s="109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  <c r="BC793" s="82"/>
      <c r="BD793" s="82"/>
      <c r="BE793" s="82"/>
      <c r="BF793" s="82"/>
      <c r="BG793" s="82"/>
      <c r="BH793" s="82"/>
      <c r="BI793" s="82"/>
      <c r="BJ793" s="82"/>
      <c r="BK793" s="82"/>
    </row>
    <row r="794" spans="1:63" ht="15.75" customHeight="1" x14ac:dyDescent="0.25">
      <c r="A794" s="104"/>
      <c r="B794" s="105"/>
      <c r="C794" s="82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8"/>
      <c r="X794" s="108"/>
      <c r="Y794" s="108"/>
      <c r="Z794" s="107"/>
      <c r="AA794" s="107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  <c r="AL794" s="109"/>
      <c r="AM794" s="109"/>
      <c r="AN794" s="109"/>
      <c r="AO794" s="109"/>
      <c r="AP794" s="109"/>
      <c r="AQ794" s="109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  <c r="BC794" s="82"/>
      <c r="BD794" s="82"/>
      <c r="BE794" s="82"/>
      <c r="BF794" s="82"/>
      <c r="BG794" s="82"/>
      <c r="BH794" s="82"/>
      <c r="BI794" s="82"/>
      <c r="BJ794" s="82"/>
      <c r="BK794" s="82"/>
    </row>
    <row r="795" spans="1:63" ht="15.75" customHeight="1" x14ac:dyDescent="0.25">
      <c r="A795" s="104"/>
      <c r="B795" s="105"/>
      <c r="C795" s="82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8"/>
      <c r="X795" s="108"/>
      <c r="Y795" s="108"/>
      <c r="Z795" s="107"/>
      <c r="AA795" s="107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  <c r="AL795" s="109"/>
      <c r="AM795" s="109"/>
      <c r="AN795" s="109"/>
      <c r="AO795" s="109"/>
      <c r="AP795" s="109"/>
      <c r="AQ795" s="109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  <c r="BC795" s="82"/>
      <c r="BD795" s="82"/>
      <c r="BE795" s="82"/>
      <c r="BF795" s="82"/>
      <c r="BG795" s="82"/>
      <c r="BH795" s="82"/>
      <c r="BI795" s="82"/>
      <c r="BJ795" s="82"/>
      <c r="BK795" s="82"/>
    </row>
    <row r="796" spans="1:63" ht="15.75" customHeight="1" x14ac:dyDescent="0.25">
      <c r="A796" s="104"/>
      <c r="B796" s="105"/>
      <c r="C796" s="82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8"/>
      <c r="X796" s="108"/>
      <c r="Y796" s="108"/>
      <c r="Z796" s="107"/>
      <c r="AA796" s="107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  <c r="AL796" s="109"/>
      <c r="AM796" s="109"/>
      <c r="AN796" s="109"/>
      <c r="AO796" s="109"/>
      <c r="AP796" s="109"/>
      <c r="AQ796" s="109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  <c r="BC796" s="82"/>
      <c r="BD796" s="82"/>
      <c r="BE796" s="82"/>
      <c r="BF796" s="82"/>
      <c r="BG796" s="82"/>
      <c r="BH796" s="82"/>
      <c r="BI796" s="82"/>
      <c r="BJ796" s="82"/>
      <c r="BK796" s="82"/>
    </row>
    <row r="797" spans="1:63" ht="15.75" customHeight="1" x14ac:dyDescent="0.25">
      <c r="A797" s="104"/>
      <c r="B797" s="105"/>
      <c r="C797" s="82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8"/>
      <c r="X797" s="108"/>
      <c r="Y797" s="108"/>
      <c r="Z797" s="107"/>
      <c r="AA797" s="107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  <c r="AL797" s="109"/>
      <c r="AM797" s="109"/>
      <c r="AN797" s="109"/>
      <c r="AO797" s="109"/>
      <c r="AP797" s="109"/>
      <c r="AQ797" s="109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  <c r="BD797" s="82"/>
      <c r="BE797" s="82"/>
      <c r="BF797" s="82"/>
      <c r="BG797" s="82"/>
      <c r="BH797" s="82"/>
      <c r="BI797" s="82"/>
      <c r="BJ797" s="82"/>
      <c r="BK797" s="82"/>
    </row>
    <row r="798" spans="1:63" ht="15.75" customHeight="1" x14ac:dyDescent="0.25">
      <c r="A798" s="104"/>
      <c r="B798" s="105"/>
      <c r="C798" s="82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8"/>
      <c r="X798" s="108"/>
      <c r="Y798" s="108"/>
      <c r="Z798" s="107"/>
      <c r="AA798" s="107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  <c r="AO798" s="109"/>
      <c r="AP798" s="109"/>
      <c r="AQ798" s="109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  <c r="BC798" s="82"/>
      <c r="BD798" s="82"/>
      <c r="BE798" s="82"/>
      <c r="BF798" s="82"/>
      <c r="BG798" s="82"/>
      <c r="BH798" s="82"/>
      <c r="BI798" s="82"/>
      <c r="BJ798" s="82"/>
      <c r="BK798" s="82"/>
    </row>
    <row r="799" spans="1:63" ht="15.75" customHeight="1" x14ac:dyDescent="0.25">
      <c r="A799" s="104"/>
      <c r="B799" s="105"/>
      <c r="C799" s="82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8"/>
      <c r="X799" s="108"/>
      <c r="Y799" s="108"/>
      <c r="Z799" s="107"/>
      <c r="AA799" s="107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O799" s="109"/>
      <c r="AP799" s="109"/>
      <c r="AQ799" s="109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  <c r="BC799" s="82"/>
      <c r="BD799" s="82"/>
      <c r="BE799" s="82"/>
      <c r="BF799" s="82"/>
      <c r="BG799" s="82"/>
      <c r="BH799" s="82"/>
      <c r="BI799" s="82"/>
      <c r="BJ799" s="82"/>
      <c r="BK799" s="82"/>
    </row>
    <row r="800" spans="1:63" ht="15.75" customHeight="1" x14ac:dyDescent="0.25">
      <c r="A800" s="104"/>
      <c r="B800" s="105"/>
      <c r="C800" s="82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8"/>
      <c r="X800" s="108"/>
      <c r="Y800" s="108"/>
      <c r="Z800" s="107"/>
      <c r="AA800" s="107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O800" s="109"/>
      <c r="AP800" s="109"/>
      <c r="AQ800" s="109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  <c r="BC800" s="82"/>
      <c r="BD800" s="82"/>
      <c r="BE800" s="82"/>
      <c r="BF800" s="82"/>
      <c r="BG800" s="82"/>
      <c r="BH800" s="82"/>
      <c r="BI800" s="82"/>
      <c r="BJ800" s="82"/>
      <c r="BK800" s="82"/>
    </row>
    <row r="801" spans="1:63" ht="15.75" customHeight="1" x14ac:dyDescent="0.25">
      <c r="A801" s="104"/>
      <c r="B801" s="105"/>
      <c r="C801" s="82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8"/>
      <c r="X801" s="108"/>
      <c r="Y801" s="108"/>
      <c r="Z801" s="107"/>
      <c r="AA801" s="107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O801" s="109"/>
      <c r="AP801" s="109"/>
      <c r="AQ801" s="109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  <c r="BD801" s="82"/>
      <c r="BE801" s="82"/>
      <c r="BF801" s="82"/>
      <c r="BG801" s="82"/>
      <c r="BH801" s="82"/>
      <c r="BI801" s="82"/>
      <c r="BJ801" s="82"/>
      <c r="BK801" s="82"/>
    </row>
    <row r="802" spans="1:63" ht="15.75" customHeight="1" x14ac:dyDescent="0.25">
      <c r="A802" s="104"/>
      <c r="B802" s="105"/>
      <c r="C802" s="82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8"/>
      <c r="X802" s="108"/>
      <c r="Y802" s="108"/>
      <c r="Z802" s="107"/>
      <c r="AA802" s="107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O802" s="109"/>
      <c r="AP802" s="109"/>
      <c r="AQ802" s="109"/>
      <c r="AR802" s="82"/>
      <c r="AS802" s="82"/>
      <c r="AT802" s="82"/>
      <c r="AU802" s="82"/>
      <c r="AV802" s="82"/>
      <c r="AW802" s="82"/>
      <c r="AX802" s="82"/>
      <c r="AY802" s="82"/>
      <c r="AZ802" s="82"/>
      <c r="BA802" s="82"/>
      <c r="BB802" s="82"/>
      <c r="BC802" s="82"/>
      <c r="BD802" s="82"/>
      <c r="BE802" s="82"/>
      <c r="BF802" s="82"/>
      <c r="BG802" s="82"/>
      <c r="BH802" s="82"/>
      <c r="BI802" s="82"/>
      <c r="BJ802" s="82"/>
      <c r="BK802" s="82"/>
    </row>
    <row r="803" spans="1:63" ht="15.75" customHeight="1" x14ac:dyDescent="0.25">
      <c r="A803" s="104"/>
      <c r="B803" s="105"/>
      <c r="C803" s="82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8"/>
      <c r="X803" s="108"/>
      <c r="Y803" s="108"/>
      <c r="Z803" s="107"/>
      <c r="AA803" s="107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O803" s="109"/>
      <c r="AP803" s="109"/>
      <c r="AQ803" s="109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  <c r="BC803" s="82"/>
      <c r="BD803" s="82"/>
      <c r="BE803" s="82"/>
      <c r="BF803" s="82"/>
      <c r="BG803" s="82"/>
      <c r="BH803" s="82"/>
      <c r="BI803" s="82"/>
      <c r="BJ803" s="82"/>
      <c r="BK803" s="82"/>
    </row>
    <row r="804" spans="1:63" ht="15.75" customHeight="1" x14ac:dyDescent="0.25">
      <c r="A804" s="104"/>
      <c r="B804" s="105"/>
      <c r="C804" s="82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8"/>
      <c r="X804" s="108"/>
      <c r="Y804" s="108"/>
      <c r="Z804" s="107"/>
      <c r="AA804" s="107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O804" s="109"/>
      <c r="AP804" s="109"/>
      <c r="AQ804" s="109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  <c r="BC804" s="82"/>
      <c r="BD804" s="82"/>
      <c r="BE804" s="82"/>
      <c r="BF804" s="82"/>
      <c r="BG804" s="82"/>
      <c r="BH804" s="82"/>
      <c r="BI804" s="82"/>
      <c r="BJ804" s="82"/>
      <c r="BK804" s="82"/>
    </row>
    <row r="805" spans="1:63" ht="15.75" customHeight="1" x14ac:dyDescent="0.25">
      <c r="A805" s="104"/>
      <c r="B805" s="105"/>
      <c r="C805" s="82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8"/>
      <c r="X805" s="108"/>
      <c r="Y805" s="108"/>
      <c r="Z805" s="107"/>
      <c r="AA805" s="107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O805" s="109"/>
      <c r="AP805" s="109"/>
      <c r="AQ805" s="109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  <c r="BC805" s="82"/>
      <c r="BD805" s="82"/>
      <c r="BE805" s="82"/>
      <c r="BF805" s="82"/>
      <c r="BG805" s="82"/>
      <c r="BH805" s="82"/>
      <c r="BI805" s="82"/>
      <c r="BJ805" s="82"/>
      <c r="BK805" s="82"/>
    </row>
    <row r="806" spans="1:63" ht="15.75" customHeight="1" x14ac:dyDescent="0.25">
      <c r="A806" s="104"/>
      <c r="B806" s="105"/>
      <c r="C806" s="82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8"/>
      <c r="X806" s="108"/>
      <c r="Y806" s="108"/>
      <c r="Z806" s="107"/>
      <c r="AA806" s="107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  <c r="AP806" s="109"/>
      <c r="AQ806" s="109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  <c r="BD806" s="82"/>
      <c r="BE806" s="82"/>
      <c r="BF806" s="82"/>
      <c r="BG806" s="82"/>
      <c r="BH806" s="82"/>
      <c r="BI806" s="82"/>
      <c r="BJ806" s="82"/>
      <c r="BK806" s="82"/>
    </row>
    <row r="807" spans="1:63" ht="15.75" customHeight="1" x14ac:dyDescent="0.25">
      <c r="A807" s="104"/>
      <c r="B807" s="105"/>
      <c r="C807" s="82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8"/>
      <c r="X807" s="108"/>
      <c r="Y807" s="108"/>
      <c r="Z807" s="107"/>
      <c r="AA807" s="107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O807" s="109"/>
      <c r="AP807" s="109"/>
      <c r="AQ807" s="109"/>
      <c r="AR807" s="82"/>
      <c r="AS807" s="82"/>
      <c r="AT807" s="82"/>
      <c r="AU807" s="82"/>
      <c r="AV807" s="82"/>
      <c r="AW807" s="82"/>
      <c r="AX807" s="82"/>
      <c r="AY807" s="82"/>
      <c r="AZ807" s="82"/>
      <c r="BA807" s="82"/>
      <c r="BB807" s="82"/>
      <c r="BC807" s="82"/>
      <c r="BD807" s="82"/>
      <c r="BE807" s="82"/>
      <c r="BF807" s="82"/>
      <c r="BG807" s="82"/>
      <c r="BH807" s="82"/>
      <c r="BI807" s="82"/>
      <c r="BJ807" s="82"/>
      <c r="BK807" s="82"/>
    </row>
    <row r="808" spans="1:63" ht="15.75" customHeight="1" x14ac:dyDescent="0.25">
      <c r="A808" s="104"/>
      <c r="B808" s="105"/>
      <c r="C808" s="82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8"/>
      <c r="X808" s="108"/>
      <c r="Y808" s="108"/>
      <c r="Z808" s="107"/>
      <c r="AA808" s="107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  <c r="AO808" s="109"/>
      <c r="AP808" s="109"/>
      <c r="AQ808" s="109"/>
      <c r="AR808" s="82"/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  <c r="BC808" s="82"/>
      <c r="BD808" s="82"/>
      <c r="BE808" s="82"/>
      <c r="BF808" s="82"/>
      <c r="BG808" s="82"/>
      <c r="BH808" s="82"/>
      <c r="BI808" s="82"/>
      <c r="BJ808" s="82"/>
      <c r="BK808" s="82"/>
    </row>
    <row r="809" spans="1:63" ht="15.75" customHeight="1" x14ac:dyDescent="0.25">
      <c r="A809" s="104"/>
      <c r="B809" s="105"/>
      <c r="C809" s="82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8"/>
      <c r="X809" s="108"/>
      <c r="Y809" s="108"/>
      <c r="Z809" s="107"/>
      <c r="AA809" s="107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  <c r="AO809" s="109"/>
      <c r="AP809" s="109"/>
      <c r="AQ809" s="109"/>
      <c r="AR809" s="82"/>
      <c r="AS809" s="82"/>
      <c r="AT809" s="82"/>
      <c r="AU809" s="82"/>
      <c r="AV809" s="82"/>
      <c r="AW809" s="82"/>
      <c r="AX809" s="82"/>
      <c r="AY809" s="82"/>
      <c r="AZ809" s="82"/>
      <c r="BA809" s="82"/>
      <c r="BB809" s="82"/>
      <c r="BC809" s="82"/>
      <c r="BD809" s="82"/>
      <c r="BE809" s="82"/>
      <c r="BF809" s="82"/>
      <c r="BG809" s="82"/>
      <c r="BH809" s="82"/>
      <c r="BI809" s="82"/>
      <c r="BJ809" s="82"/>
      <c r="BK809" s="82"/>
    </row>
    <row r="810" spans="1:63" ht="15.75" customHeight="1" x14ac:dyDescent="0.25">
      <c r="A810" s="104"/>
      <c r="B810" s="105"/>
      <c r="C810" s="82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8"/>
      <c r="X810" s="108"/>
      <c r="Y810" s="108"/>
      <c r="Z810" s="107"/>
      <c r="AA810" s="107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  <c r="AO810" s="109"/>
      <c r="AP810" s="109"/>
      <c r="AQ810" s="109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  <c r="BC810" s="82"/>
      <c r="BD810" s="82"/>
      <c r="BE810" s="82"/>
      <c r="BF810" s="82"/>
      <c r="BG810" s="82"/>
      <c r="BH810" s="82"/>
      <c r="BI810" s="82"/>
      <c r="BJ810" s="82"/>
      <c r="BK810" s="82"/>
    </row>
    <row r="811" spans="1:63" ht="15.75" customHeight="1" x14ac:dyDescent="0.25">
      <c r="A811" s="104"/>
      <c r="B811" s="105"/>
      <c r="C811" s="82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8"/>
      <c r="X811" s="108"/>
      <c r="Y811" s="108"/>
      <c r="Z811" s="107"/>
      <c r="AA811" s="107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  <c r="AO811" s="109"/>
      <c r="AP811" s="109"/>
      <c r="AQ811" s="109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  <c r="BC811" s="82"/>
      <c r="BD811" s="82"/>
      <c r="BE811" s="82"/>
      <c r="BF811" s="82"/>
      <c r="BG811" s="82"/>
      <c r="BH811" s="82"/>
      <c r="BI811" s="82"/>
      <c r="BJ811" s="82"/>
      <c r="BK811" s="82"/>
    </row>
    <row r="812" spans="1:63" ht="15.75" customHeight="1" x14ac:dyDescent="0.25">
      <c r="A812" s="104"/>
      <c r="B812" s="105"/>
      <c r="C812" s="82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8"/>
      <c r="X812" s="108"/>
      <c r="Y812" s="108"/>
      <c r="Z812" s="107"/>
      <c r="AA812" s="107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  <c r="AO812" s="109"/>
      <c r="AP812" s="109"/>
      <c r="AQ812" s="109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  <c r="BD812" s="82"/>
      <c r="BE812" s="82"/>
      <c r="BF812" s="82"/>
      <c r="BG812" s="82"/>
      <c r="BH812" s="82"/>
      <c r="BI812" s="82"/>
      <c r="BJ812" s="82"/>
      <c r="BK812" s="82"/>
    </row>
    <row r="813" spans="1:63" ht="15.75" customHeight="1" x14ac:dyDescent="0.25">
      <c r="A813" s="104"/>
      <c r="B813" s="105"/>
      <c r="C813" s="82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8"/>
      <c r="X813" s="108"/>
      <c r="Y813" s="108"/>
      <c r="Z813" s="107"/>
      <c r="AA813" s="107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  <c r="AO813" s="109"/>
      <c r="AP813" s="109"/>
      <c r="AQ813" s="109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  <c r="BC813" s="82"/>
      <c r="BD813" s="82"/>
      <c r="BE813" s="82"/>
      <c r="BF813" s="82"/>
      <c r="BG813" s="82"/>
      <c r="BH813" s="82"/>
      <c r="BI813" s="82"/>
      <c r="BJ813" s="82"/>
      <c r="BK813" s="82"/>
    </row>
    <row r="814" spans="1:63" ht="15.75" customHeight="1" x14ac:dyDescent="0.25">
      <c r="A814" s="104"/>
      <c r="B814" s="105"/>
      <c r="C814" s="82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8"/>
      <c r="X814" s="108"/>
      <c r="Y814" s="108"/>
      <c r="Z814" s="107"/>
      <c r="AA814" s="107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  <c r="AO814" s="109"/>
      <c r="AP814" s="109"/>
      <c r="AQ814" s="109"/>
      <c r="AR814" s="82"/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  <c r="BC814" s="82"/>
      <c r="BD814" s="82"/>
      <c r="BE814" s="82"/>
      <c r="BF814" s="82"/>
      <c r="BG814" s="82"/>
      <c r="BH814" s="82"/>
      <c r="BI814" s="82"/>
      <c r="BJ814" s="82"/>
      <c r="BK814" s="82"/>
    </row>
    <row r="815" spans="1:63" ht="15.75" customHeight="1" x14ac:dyDescent="0.25">
      <c r="A815" s="104"/>
      <c r="B815" s="105"/>
      <c r="C815" s="82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8"/>
      <c r="X815" s="108"/>
      <c r="Y815" s="108"/>
      <c r="Z815" s="107"/>
      <c r="AA815" s="107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  <c r="AO815" s="109"/>
      <c r="AP815" s="109"/>
      <c r="AQ815" s="109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  <c r="BC815" s="82"/>
      <c r="BD815" s="82"/>
      <c r="BE815" s="82"/>
      <c r="BF815" s="82"/>
      <c r="BG815" s="82"/>
      <c r="BH815" s="82"/>
      <c r="BI815" s="82"/>
      <c r="BJ815" s="82"/>
      <c r="BK815" s="82"/>
    </row>
  </sheetData>
  <mergeCells count="28">
    <mergeCell ref="B6:C6"/>
    <mergeCell ref="B11:C11"/>
    <mergeCell ref="A6:A8"/>
    <mergeCell ref="AJ3:AQ3"/>
    <mergeCell ref="U4:U5"/>
    <mergeCell ref="V4:V5"/>
    <mergeCell ref="Z4:Z5"/>
    <mergeCell ref="AA4:AA5"/>
    <mergeCell ref="AB4:AE4"/>
    <mergeCell ref="AF4:AI4"/>
    <mergeCell ref="AJ4:AM4"/>
    <mergeCell ref="AN4:AQ4"/>
    <mergeCell ref="K3:K5"/>
    <mergeCell ref="L3:L5"/>
    <mergeCell ref="M3:M5"/>
    <mergeCell ref="N3:N5"/>
    <mergeCell ref="O3:O5"/>
    <mergeCell ref="AB3:AI3"/>
    <mergeCell ref="A1:AR1"/>
    <mergeCell ref="A3:A5"/>
    <mergeCell ref="B3:B5"/>
    <mergeCell ref="C3:C5"/>
    <mergeCell ref="D3:D5"/>
    <mergeCell ref="F3:F5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&amp;LAPPROUVE CFVU DU 27/09/2021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LAS - HYP 1</vt:lpstr>
      <vt:lpstr>LAS -HYP 2 - situation dégradée</vt:lpstr>
      <vt:lpstr>PASS Mineure STAPS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PATOUT</dc:creator>
  <cp:lastModifiedBy>Leila Amrane</cp:lastModifiedBy>
  <dcterms:created xsi:type="dcterms:W3CDTF">2021-06-13T15:50:35Z</dcterms:created>
  <dcterms:modified xsi:type="dcterms:W3CDTF">2021-09-30T14:51:38Z</dcterms:modified>
</cp:coreProperties>
</file>